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9.xml" ContentType="application/vnd.openxmlformats-officedocument.drawing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drawings/drawing11.xml" ContentType="application/vnd.openxmlformats-officedocument.drawing+xml"/>
  <Override PartName="/xl/charts/chart9.xml" ContentType="application/vnd.openxmlformats-officedocument.drawingml.chart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4.xml" ContentType="application/vnd.openxmlformats-officedocument.drawing+xml"/>
  <Override PartName="/xl/charts/chart12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5.xml" ContentType="application/vnd.openxmlformats-officedocument.drawing+xml"/>
  <Override PartName="/xl/charts/chart13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6.xml" ContentType="application/vnd.openxmlformats-officedocument.drawing+xml"/>
  <Override PartName="/xl/charts/chart14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15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9.xml" ContentType="application/vnd.openxmlformats-officedocument.drawing+xml"/>
  <Override PartName="/xl/charts/chart16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0.xml" ContentType="application/vnd.openxmlformats-officedocument.drawing+xml"/>
  <Override PartName="/xl/charts/chart17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21.xml" ContentType="application/vnd.openxmlformats-officedocument.drawing+xml"/>
  <Override PartName="/xl/charts/chart18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2.xml" ContentType="application/vnd.openxmlformats-officedocument.drawing+xml"/>
  <Override PartName="/xl/charts/chart19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23.xml" ContentType="application/vnd.openxmlformats-officedocument.drawing+xml"/>
  <Override PartName="/xl/charts/chart20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24.xml" ContentType="application/vnd.openxmlformats-officedocument.drawing+xml"/>
  <Override PartName="/xl/charts/chart21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25.xml" ContentType="application/vnd.openxmlformats-officedocument.drawing+xml"/>
  <Override PartName="/xl/charts/chart22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6.xml" ContentType="application/vnd.openxmlformats-officedocument.drawing+xml"/>
  <Override PartName="/xl/charts/chart23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7.xml" ContentType="application/vnd.openxmlformats-officedocument.drawing+xml"/>
  <Override PartName="/xl/charts/chart24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8.xml" ContentType="application/vnd.openxmlformats-officedocument.drawing+xml"/>
  <Override PartName="/xl/charts/chart25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9.xml" ContentType="application/vnd.openxmlformats-officedocument.drawing+xml"/>
  <Override PartName="/xl/charts/chart26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30.xml" ContentType="application/vnd.openxmlformats-officedocument.drawing+xml"/>
  <Override PartName="/xl/charts/chart27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31.xml" ContentType="application/vnd.openxmlformats-officedocument.drawing+xml"/>
  <Override PartName="/xl/charts/chart28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32.xml" ContentType="application/vnd.openxmlformats-officedocument.drawing+xml"/>
  <Override PartName="/xl/charts/chart29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33.xml" ContentType="application/vnd.openxmlformats-officedocument.drawing+xml"/>
  <Override PartName="/xl/charts/chart30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34.xml" ContentType="application/vnd.openxmlformats-officedocument.drawing+xml"/>
  <Override PartName="/xl/charts/chart31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35.xml" ContentType="application/vnd.openxmlformats-officedocument.drawing+xml"/>
  <Override PartName="/xl/charts/chart32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36.xml" ContentType="application/vnd.openxmlformats-officedocument.drawing+xml"/>
  <Override PartName="/xl/charts/chart33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7.xml" ContentType="application/vnd.openxmlformats-officedocument.drawing+xml"/>
  <Override PartName="/xl/charts/chart34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8.xml" ContentType="application/vnd.openxmlformats-officedocument.drawing+xml"/>
  <Override PartName="/xl/charts/chart35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9.xml" ContentType="application/vnd.openxmlformats-officedocument.drawing+xml"/>
  <Override PartName="/xl/charts/chart36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40.xml" ContentType="application/vnd.openxmlformats-officedocument.drawing+xml"/>
  <Override PartName="/xl/charts/chart37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41.xml" ContentType="application/vnd.openxmlformats-officedocument.drawing+xml"/>
  <Override PartName="/xl/charts/chart38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42.xml" ContentType="application/vnd.openxmlformats-officedocument.drawing+xml"/>
  <Override PartName="/xl/charts/chart39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43.xml" ContentType="application/vnd.openxmlformats-officedocument.drawing+xml"/>
  <Override PartName="/xl/charts/chart40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44.xml" ContentType="application/vnd.openxmlformats-officedocument.drawing+xml"/>
  <Override PartName="/xl/charts/chart41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45.xml" ContentType="application/vnd.openxmlformats-officedocument.drawing+xml"/>
  <Override PartName="/xl/charts/chart42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46.xml" ContentType="application/vnd.openxmlformats-officedocument.drawing+xml"/>
  <Override PartName="/xl/charts/chart43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47.xml" ContentType="application/vnd.openxmlformats-officedocument.drawing+xml"/>
  <Override PartName="/xl/charts/chart44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/>
  <xr:revisionPtr revIDLastSave="2254" documentId="8_{AF6F107C-5BC7-4712-9F65-10E06EF3F3E9}" xr6:coauthVersionLast="47" xr6:coauthVersionMax="47" xr10:uidLastSave="{936CB81C-38D1-4A68-910B-82837D306838}"/>
  <bookViews>
    <workbookView xWindow="-103" yWindow="-103" windowWidth="29692" windowHeight="11829" tabRatio="861" activeTab="11" xr2:uid="{00000000-000D-0000-FFFF-FFFF00000000}"/>
  </bookViews>
  <sheets>
    <sheet name="OBSAH" sheetId="21" r:id="rId1"/>
    <sheet name="KLÍČOVÁ ZJIŠTĚNÍ" sheetId="1" r:id="rId2"/>
    <sheet name="G1" sheetId="7" r:id="rId3"/>
    <sheet name="G2" sheetId="8" r:id="rId4"/>
    <sheet name="G3" sheetId="9" r:id="rId5"/>
    <sheet name="KAPITOLA 1" sheetId="2" r:id="rId6"/>
    <sheet name="G 1.1.1" sheetId="11" r:id="rId7"/>
    <sheet name="G 1.1.2" sheetId="119" r:id="rId8"/>
    <sheet name="G B1.1.1" sheetId="163" r:id="rId9"/>
    <sheet name="G B1.1.2" sheetId="164" r:id="rId10"/>
    <sheet name="G B1.1.3" sheetId="165" r:id="rId11"/>
    <sheet name="G 1.1.3" sheetId="120" r:id="rId12"/>
    <sheet name="G 1.1.4" sheetId="121" r:id="rId13"/>
    <sheet name="G 1.1.5" sheetId="122" r:id="rId14"/>
    <sheet name="G 1.1.6" sheetId="123" r:id="rId15"/>
    <sheet name="G B1.2.1" sheetId="167" r:id="rId16"/>
    <sheet name="G B1.2.2" sheetId="168" r:id="rId17"/>
    <sheet name="T 1.2.1" sheetId="124" r:id="rId18"/>
    <sheet name="KAPITOLA 2" sheetId="3" r:id="rId19"/>
    <sheet name="G 2.1.1" sheetId="128" r:id="rId20"/>
    <sheet name="T 2.2.1" sheetId="125" r:id="rId21"/>
    <sheet name="G B2.1.1" sheetId="169" r:id="rId22"/>
    <sheet name="G B2.1.2" sheetId="170" r:id="rId23"/>
    <sheet name="G B2.1.3" sheetId="171" r:id="rId24"/>
    <sheet name="G B2.1.4" sheetId="172" r:id="rId25"/>
    <sheet name="T 2.3.1" sheetId="126" r:id="rId26"/>
    <sheet name="KAPITOLA 3" sheetId="4" r:id="rId27"/>
    <sheet name="G 3.1.1" sheetId="129" r:id="rId28"/>
    <sheet name="G 3.1.2 " sheetId="130" r:id="rId29"/>
    <sheet name="G 3.1.3" sheetId="132" r:id="rId30"/>
    <sheet name="G B3.1.1" sheetId="173" r:id="rId31"/>
    <sheet name="G 3.1.4" sheetId="134" r:id="rId32"/>
    <sheet name="G 3.1.5 " sheetId="136" r:id="rId33"/>
    <sheet name="G 3.1.6" sheetId="137" r:id="rId34"/>
    <sheet name="T 3.1.1" sheetId="127" r:id="rId35"/>
    <sheet name="G 3.2.1" sheetId="138" r:id="rId36"/>
    <sheet name="G 3.2.2" sheetId="140" r:id="rId37"/>
    <sheet name="G 3.3.1" sheetId="141" r:id="rId38"/>
    <sheet name="G B3.2.1" sheetId="174" r:id="rId39"/>
    <sheet name="G 3.4.1" sheetId="142" r:id="rId40"/>
    <sheet name="T 3.5.1 " sheetId="131" r:id="rId41"/>
    <sheet name="B 3.3.1" sheetId="143" r:id="rId42"/>
    <sheet name="T 3.6.1" sheetId="133" r:id="rId43"/>
    <sheet name="KAPITOLA 4" sheetId="5" r:id="rId44"/>
    <sheet name="G 4.1.1" sheetId="144" r:id="rId45"/>
    <sheet name="T 4.3.1" sheetId="135" r:id="rId46"/>
    <sheet name="G 4.3.1" sheetId="145" r:id="rId47"/>
    <sheet name="G 4.4.1" sheetId="149" r:id="rId48"/>
    <sheet name="KAPITOLA 5" sheetId="6" r:id="rId49"/>
    <sheet name="G 5.1.1" sheetId="152" r:id="rId50"/>
    <sheet name="G 5.1.2" sheetId="153" r:id="rId51"/>
    <sheet name="G 5.1.3" sheetId="154" r:id="rId52"/>
    <sheet name="G 5.1.4" sheetId="155" r:id="rId53"/>
    <sheet name="T 5.1.1" sheetId="116" r:id="rId54"/>
    <sheet name="G 5.1.5" sheetId="156" r:id="rId55"/>
    <sheet name="G. 5.2.1 " sheetId="157" r:id="rId56"/>
    <sheet name="G 5.2.2" sheetId="158" r:id="rId57"/>
    <sheet name="G 5.2.3" sheetId="159" r:id="rId58"/>
    <sheet name="G 5.2.4 " sheetId="160" r:id="rId59"/>
    <sheet name="G 5.2.5" sheetId="161" r:id="rId60"/>
    <sheet name="G 5.2.6" sheetId="162" r:id="rId61"/>
    <sheet name="DODATKY" sheetId="80" r:id="rId62"/>
    <sheet name="T D.1" sheetId="148" r:id="rId63"/>
  </sheets>
  <externalReferences>
    <externalReference r:id="rId64"/>
  </externalReferences>
  <definedNames>
    <definedName name="_Toc240462541" localSheetId="0">OBSAH!$C$81</definedName>
    <definedName name="_Toc240462546" localSheetId="0">OBSAH!$D$88</definedName>
    <definedName name="_Toc240462550" localSheetId="0">OBSAH!$D$99</definedName>
    <definedName name="StatusTable">[1]readme!$A$12:$B$21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72" l="1"/>
  <c r="C4" i="172"/>
  <c r="F2" i="170"/>
  <c r="E2" i="170" s="1"/>
  <c r="D2" i="170" s="1"/>
  <c r="C2" i="170" s="1"/>
  <c r="B2" i="170" s="1"/>
  <c r="H2" i="170"/>
  <c r="I2" i="170" s="1"/>
  <c r="J2" i="170" s="1"/>
  <c r="K2" i="170" s="1"/>
  <c r="L2" i="170" s="1"/>
  <c r="M2" i="170" s="1"/>
  <c r="N2" i="170" s="1"/>
  <c r="O2" i="170" s="1"/>
  <c r="F2" i="169"/>
  <c r="E2" i="169" s="1"/>
  <c r="D2" i="169" s="1"/>
  <c r="C2" i="169" s="1"/>
  <c r="B2" i="169" s="1"/>
  <c r="H2" i="169"/>
  <c r="I2" i="169" s="1"/>
  <c r="J2" i="169" s="1"/>
  <c r="K2" i="169" s="1"/>
  <c r="L2" i="169" s="1"/>
  <c r="M2" i="169" s="1"/>
  <c r="N2" i="169" s="1"/>
  <c r="O2" i="169" s="1"/>
  <c r="AY5" i="160"/>
  <c r="AX5" i="160"/>
  <c r="AW5" i="160"/>
  <c r="AV5" i="160"/>
  <c r="AU5" i="160"/>
  <c r="AT5" i="160"/>
  <c r="AS5" i="160"/>
  <c r="AR5" i="160"/>
  <c r="AQ5" i="160"/>
  <c r="AP5" i="160"/>
  <c r="AO5" i="160"/>
  <c r="AN5" i="160"/>
  <c r="AM5" i="160"/>
  <c r="AL5" i="160"/>
  <c r="AK5" i="160"/>
  <c r="AJ5" i="160"/>
  <c r="AI5" i="160"/>
  <c r="AH5" i="160"/>
  <c r="AG5" i="160"/>
  <c r="AF5" i="160"/>
  <c r="AE5" i="160"/>
  <c r="AD5" i="160"/>
  <c r="AC5" i="160"/>
  <c r="AB5" i="160"/>
  <c r="AA5" i="160"/>
  <c r="Z5" i="160"/>
  <c r="Y5" i="160"/>
  <c r="X5" i="160"/>
  <c r="W5" i="160"/>
  <c r="V5" i="160"/>
  <c r="U5" i="160"/>
  <c r="T5" i="160"/>
  <c r="S5" i="160"/>
  <c r="R5" i="160"/>
  <c r="Q5" i="160"/>
  <c r="P5" i="160"/>
  <c r="O5" i="160"/>
  <c r="N5" i="160"/>
  <c r="M5" i="160"/>
  <c r="L5" i="160"/>
  <c r="K5" i="160"/>
  <c r="J5" i="160"/>
  <c r="I5" i="160"/>
  <c r="H5" i="160"/>
  <c r="G5" i="160"/>
  <c r="F5" i="160"/>
  <c r="E5" i="160"/>
  <c r="D5" i="160"/>
  <c r="C5" i="160"/>
  <c r="B5" i="160"/>
  <c r="AB52" i="158"/>
  <c r="AA52" i="158"/>
  <c r="D52" i="158"/>
  <c r="AB51" i="158"/>
  <c r="AA51" i="158"/>
  <c r="D51" i="158"/>
  <c r="AB50" i="158"/>
  <c r="AA50" i="158"/>
  <c r="D50" i="158"/>
  <c r="AB49" i="158"/>
  <c r="AA49" i="158"/>
  <c r="D49" i="158"/>
  <c r="AB48" i="158"/>
  <c r="AA48" i="158"/>
  <c r="D48" i="158"/>
  <c r="AB47" i="158"/>
  <c r="AA47" i="158"/>
  <c r="D47" i="158"/>
  <c r="AB46" i="158"/>
  <c r="AA46" i="158"/>
  <c r="D46" i="158"/>
  <c r="AB45" i="158"/>
  <c r="AA45" i="158"/>
  <c r="D45" i="158"/>
  <c r="AB44" i="158"/>
  <c r="AA44" i="158"/>
  <c r="D44" i="158"/>
  <c r="AB43" i="158"/>
  <c r="AA43" i="158"/>
  <c r="D43" i="158"/>
  <c r="AB42" i="158"/>
  <c r="AA42" i="158"/>
  <c r="D42" i="158"/>
  <c r="AB41" i="158"/>
  <c r="AA41" i="158"/>
  <c r="D41" i="158"/>
  <c r="AB40" i="158"/>
  <c r="AA40" i="158"/>
  <c r="D40" i="158"/>
  <c r="AB39" i="158"/>
  <c r="AA39" i="158"/>
  <c r="D39" i="158"/>
  <c r="AB38" i="158"/>
  <c r="AA38" i="158"/>
  <c r="D38" i="158"/>
  <c r="AB37" i="158"/>
  <c r="AA37" i="158"/>
  <c r="D37" i="158"/>
  <c r="AB36" i="158"/>
  <c r="AA36" i="158"/>
  <c r="D36" i="158"/>
  <c r="AB35" i="158"/>
  <c r="AA35" i="158"/>
  <c r="D35" i="158"/>
  <c r="AB34" i="158"/>
  <c r="AA34" i="158"/>
  <c r="D34" i="158"/>
  <c r="D33" i="158"/>
  <c r="D32" i="158"/>
  <c r="D31" i="158"/>
  <c r="D30" i="158"/>
  <c r="D29" i="158"/>
  <c r="D28" i="158"/>
  <c r="D27" i="158"/>
  <c r="D26" i="158"/>
  <c r="D25" i="158"/>
  <c r="D24" i="158"/>
  <c r="D23" i="158"/>
  <c r="AB22" i="158"/>
  <c r="AA22" i="158"/>
  <c r="D22" i="158"/>
  <c r="AB21" i="158"/>
  <c r="AA21" i="158"/>
  <c r="D21" i="158"/>
  <c r="AB20" i="158"/>
  <c r="AA20" i="158"/>
  <c r="D20" i="158"/>
  <c r="AB19" i="158"/>
  <c r="AA19" i="158"/>
  <c r="D19" i="158"/>
  <c r="AB18" i="158"/>
  <c r="AA18" i="158"/>
  <c r="D18" i="158"/>
  <c r="AB17" i="158"/>
  <c r="AA17" i="158"/>
  <c r="D17" i="158"/>
  <c r="AB16" i="158"/>
  <c r="AA16" i="158"/>
  <c r="D16" i="158"/>
  <c r="AB15" i="158"/>
  <c r="AA15" i="158"/>
  <c r="D15" i="158"/>
  <c r="AB14" i="158"/>
  <c r="AA14" i="158"/>
  <c r="D14" i="158"/>
  <c r="AB13" i="158"/>
  <c r="AA13" i="158"/>
  <c r="D13" i="158"/>
  <c r="AB12" i="158"/>
  <c r="AA12" i="158"/>
  <c r="D12" i="158"/>
  <c r="AB11" i="158"/>
  <c r="AA11" i="158"/>
  <c r="D11" i="158"/>
  <c r="AB10" i="158"/>
  <c r="AA10" i="158"/>
  <c r="D10" i="158"/>
  <c r="AB9" i="158"/>
  <c r="AA9" i="158"/>
  <c r="D9" i="158"/>
  <c r="AB8" i="158"/>
  <c r="AA8" i="158"/>
  <c r="D8" i="158"/>
  <c r="AB7" i="158"/>
  <c r="AA7" i="158"/>
  <c r="D7" i="158"/>
  <c r="AB6" i="158"/>
  <c r="AA6" i="158"/>
  <c r="D6" i="158"/>
  <c r="AB5" i="158"/>
  <c r="AA5" i="158"/>
  <c r="D5" i="158"/>
  <c r="AB4" i="158"/>
  <c r="AA4" i="158"/>
  <c r="D4" i="158"/>
  <c r="AB3" i="158"/>
  <c r="AA3" i="158"/>
  <c r="D3" i="158"/>
  <c r="G15" i="148"/>
  <c r="F15" i="148"/>
  <c r="E15" i="148"/>
  <c r="D15" i="148"/>
  <c r="C15" i="148"/>
  <c r="B15" i="148"/>
  <c r="B13" i="143"/>
  <c r="C12" i="143"/>
  <c r="C13" i="143" s="1"/>
  <c r="G14" i="133"/>
  <c r="F14" i="133"/>
  <c r="E14" i="133"/>
  <c r="D14" i="133"/>
  <c r="C14" i="133"/>
  <c r="B14" i="133"/>
  <c r="B3" i="129"/>
  <c r="B4" i="129"/>
  <c r="B5" i="129"/>
  <c r="B6" i="129"/>
  <c r="B7" i="129"/>
  <c r="B8" i="129"/>
  <c r="B9" i="129"/>
  <c r="B10" i="129"/>
  <c r="B11" i="129"/>
  <c r="B12" i="129"/>
  <c r="B13" i="129"/>
  <c r="B14" i="129"/>
  <c r="B15" i="129"/>
  <c r="B16" i="129"/>
  <c r="B17" i="129"/>
  <c r="B18" i="129"/>
  <c r="B19" i="129"/>
  <c r="B20" i="129"/>
  <c r="B21" i="129"/>
  <c r="B22" i="129"/>
  <c r="B23" i="129"/>
  <c r="B24" i="129"/>
  <c r="B25" i="129"/>
  <c r="B26" i="129"/>
  <c r="B27" i="129"/>
  <c r="B28" i="129"/>
  <c r="B29" i="129"/>
  <c r="B30" i="129"/>
  <c r="B31" i="129"/>
  <c r="B32" i="129"/>
  <c r="B33" i="129"/>
  <c r="B34" i="129"/>
  <c r="B35" i="129"/>
  <c r="B36" i="129"/>
  <c r="B37" i="129"/>
  <c r="B38" i="129"/>
  <c r="B39" i="129"/>
  <c r="B40" i="129"/>
  <c r="B41" i="129"/>
  <c r="B42" i="129"/>
  <c r="B43" i="129"/>
  <c r="B44" i="129"/>
  <c r="B45" i="129"/>
  <c r="B46" i="129"/>
  <c r="B47" i="129"/>
  <c r="B48" i="129"/>
  <c r="B49" i="129"/>
  <c r="B50" i="129"/>
  <c r="B51" i="129"/>
  <c r="B52" i="129"/>
  <c r="B53" i="129"/>
  <c r="I13" i="124"/>
  <c r="H13" i="124"/>
  <c r="G13" i="124"/>
  <c r="F13" i="124"/>
  <c r="E13" i="124"/>
  <c r="D13" i="124"/>
  <c r="C13" i="124"/>
  <c r="B13" i="124"/>
  <c r="I6" i="124"/>
  <c r="H6" i="124"/>
  <c r="G6" i="124"/>
  <c r="F6" i="124"/>
  <c r="E6" i="124"/>
  <c r="D6" i="124"/>
  <c r="C6" i="124"/>
  <c r="B6" i="124"/>
  <c r="I14" i="124" l="1"/>
  <c r="H14" i="124"/>
  <c r="G14" i="124"/>
  <c r="F14" i="124"/>
  <c r="B14" i="124"/>
  <c r="C14" i="124"/>
  <c r="D14" i="124"/>
  <c r="E14" i="124"/>
</calcChain>
</file>

<file path=xl/sharedStrings.xml><?xml version="1.0" encoding="utf-8"?>
<sst xmlns="http://schemas.openxmlformats.org/spreadsheetml/2006/main" count="886" uniqueCount="541">
  <si>
    <t>Zpráva o dlouhodobé udržitelnosti veřejných financí</t>
  </si>
  <si>
    <t>ÚVOD A SHRNUTÍ HLAVNÍCH TRENDŮ</t>
  </si>
  <si>
    <t>KLÍČOVÁ ZJIŠTĚNÍ dle základního scénáře</t>
  </si>
  <si>
    <t>Graf 1</t>
  </si>
  <si>
    <t>Graf 2</t>
  </si>
  <si>
    <t>Graf 3</t>
  </si>
  <si>
    <t>1</t>
  </si>
  <si>
    <t>VÝCHOZÍ STAV</t>
  </si>
  <si>
    <t>1.1</t>
  </si>
  <si>
    <t>Graf 1.1.1 Strukturální saldo hospodaření sektoru veřejných institucí</t>
  </si>
  <si>
    <t>Graf 1.1.2 Dluh sektoru veřejných institucí po odečtení rezervy peněžních prostředků při financování státního dluhu</t>
  </si>
  <si>
    <t>Graf 1.1.4 Struktura veřejného dluhu dle držitele</t>
  </si>
  <si>
    <t xml:space="preserve">Graf 1.1.5 Struktura veřejného dluhu dle doby do splatnosti </t>
  </si>
  <si>
    <t>1.2</t>
  </si>
  <si>
    <t>Dekompozice fiskálního úsilí</t>
  </si>
  <si>
    <t>Tabulka 1.2.1 Dekompozice fiskálního úsilí (v p. b.)</t>
  </si>
  <si>
    <t>2</t>
  </si>
  <si>
    <t>DLOUHODOBÁ MAKROEKONOMICKÁ PROJEKCE</t>
  </si>
  <si>
    <t>2.1</t>
  </si>
  <si>
    <t>Reálná konvergence</t>
  </si>
  <si>
    <t>Graf 2.1.1 Průběh konvergence produktu na pracovníka k rakouské úrovni</t>
  </si>
  <si>
    <t>2.2</t>
  </si>
  <si>
    <t>Demografická projekce</t>
  </si>
  <si>
    <t>Tabulka 2.2.1 Naplňování demografické projekce ČSÚ v letech 2024 až 2025 (v ‰)</t>
  </si>
  <si>
    <t>2.3</t>
  </si>
  <si>
    <t>Reálné mzdy a prvotní rozdělení důchodů</t>
  </si>
  <si>
    <t>Tabulka 2.3.1 Průměrná roční tempa růstu podle dlouhodobé projekce (v %)</t>
  </si>
  <si>
    <t>3</t>
  </si>
  <si>
    <t>VÝDAJE A PŘÍJMY V DLOUHODOBÉ PROJEKCI</t>
  </si>
  <si>
    <t>3.1</t>
  </si>
  <si>
    <t>Důchodový systém</t>
  </si>
  <si>
    <t>3.1.1</t>
  </si>
  <si>
    <t>Starobní důchody</t>
  </si>
  <si>
    <t>Graf 3.1.1 Projekce počtu starobních důchodců (střední varianta demografické projekce)</t>
  </si>
  <si>
    <t>Graf 3.1.2 Poměr průměrného starobního důchodu a průměrné mzdy (v %)</t>
  </si>
  <si>
    <t>3.1.2</t>
  </si>
  <si>
    <t>Invalidní důchody</t>
  </si>
  <si>
    <t xml:space="preserve">Graf 3.1.4 Podíl výdajů na invalidní důchody na HDP (v %) </t>
  </si>
  <si>
    <t>3.1.3</t>
  </si>
  <si>
    <t>Pozůstalostní důchody</t>
  </si>
  <si>
    <t>Graf 3.1.5 Podíl výdajů na pozůstalostní důchody na HDP (v %)</t>
  </si>
  <si>
    <t>3.1.4</t>
  </si>
  <si>
    <t>Celkové příjmy, výdaje a saldo důchodového systému</t>
  </si>
  <si>
    <t>Tabulka 3.1.1 Shrnutí projekcí důchodového systému pro vybrané roky (v % HDP)</t>
  </si>
  <si>
    <t>3.2</t>
  </si>
  <si>
    <t>Zdravotnictví</t>
  </si>
  <si>
    <t>Graf 3.2.1 Náklady hrazené ze zdravotního pojištění podle věkových skupin</t>
  </si>
  <si>
    <t>Graf 3.2.2 Podíl veřejných výdajů na zdravotnictví na HDP (v %)</t>
  </si>
  <si>
    <t>3.3</t>
  </si>
  <si>
    <t>Peněžité nedůchodové sociální dávky a dlouhodobá péče</t>
  </si>
  <si>
    <t>Graf 3.3.1 Projekce peněžitých sociálních dávek nedůchodového typu</t>
  </si>
  <si>
    <t>3.4</t>
  </si>
  <si>
    <t>Školství</t>
  </si>
  <si>
    <t>3.5</t>
  </si>
  <si>
    <t>Výdaje spojené s konvergenčními efekty a další výdaje</t>
  </si>
  <si>
    <t>Tabulka 3.5.1 Výdaje spojené s konvergenčními efekty a další výdaje (v % HDP)</t>
  </si>
  <si>
    <t>3.6</t>
  </si>
  <si>
    <t>Příjmy v dlouhodobé projekci</t>
  </si>
  <si>
    <t xml:space="preserve">Tabulka 3.6.1 Příjmy sektoru veřejných institucí ve vybraných letech (v % HDP) </t>
  </si>
  <si>
    <t>4</t>
  </si>
  <si>
    <t>SALDO A DLUH SEKTORU VEŘEJNÝCH INSTITUCÍ</t>
  </si>
  <si>
    <t>4.1</t>
  </si>
  <si>
    <t>Primární saldo</t>
  </si>
  <si>
    <t>Graf 4.1.1 Primární saldo sektoru veřejných institucí</t>
  </si>
  <si>
    <t>4.2</t>
  </si>
  <si>
    <t>Úrokové náklady</t>
  </si>
  <si>
    <t>4.3</t>
  </si>
  <si>
    <t>Vývoj dluhu</t>
  </si>
  <si>
    <t>Graf 4.3.1 Dluh sektoru veřejných institucí</t>
  </si>
  <si>
    <t>4.4</t>
  </si>
  <si>
    <t>Ukazatel mezery udržitelnosti veřejných financí</t>
  </si>
  <si>
    <t>5</t>
  </si>
  <si>
    <t>ALTERNATIVNÍ SCÉNÁŘE A DOPLŇKOVÉ ANALÝZY</t>
  </si>
  <si>
    <t>5.1</t>
  </si>
  <si>
    <t>5.2</t>
  </si>
  <si>
    <t>5.3</t>
  </si>
  <si>
    <t>Mezigenerační účty v rámci důchodového systému</t>
  </si>
  <si>
    <t>Srovnání s předchozí Zprávou o dlouhodobé udržitelnosti</t>
  </si>
  <si>
    <t>ZÁVĚR</t>
  </si>
  <si>
    <t>DODATKY</t>
  </si>
  <si>
    <t>Zpět na Obsah</t>
  </si>
  <si>
    <t>2071</t>
  </si>
  <si>
    <t>2072</t>
  </si>
  <si>
    <t>Limit dle § 10 Zákona (původní znění, leden 2017)</t>
  </si>
  <si>
    <t>Limit dle § 10a Zákona (po první novele, duben 2020)</t>
  </si>
  <si>
    <t>Limit dle § 10 a § 10a Zákona (po třetí novele, leden 2024)</t>
  </si>
  <si>
    <t>Dluh sektoru veřejných institucí po odečtení rezervy peněžních prostředků při financování státního dluhu</t>
  </si>
  <si>
    <t>Výše dluhu dle ČSÚ (srpen, 2026)</t>
  </si>
  <si>
    <t>Predikce dle MF ČR (srpen, 2026b)</t>
  </si>
  <si>
    <t>Hranice dluhové brzdy dle Zákona</t>
  </si>
  <si>
    <t>Veřejný dluh</t>
  </si>
  <si>
    <t>Veřejný dluh v držbě nerezidentů</t>
  </si>
  <si>
    <t>Veřejný dluh v držbě rezidentů</t>
  </si>
  <si>
    <t>Struktura veřejného dluhu dle držitele</t>
  </si>
  <si>
    <t>Obchodní banky</t>
  </si>
  <si>
    <t>Ostatní finanční instituce</t>
  </si>
  <si>
    <t>Ostatní rezidenti</t>
  </si>
  <si>
    <t>Nerezidenti - eurozóna</t>
  </si>
  <si>
    <t>Nerezidenti - mimo eurozónu</t>
  </si>
  <si>
    <t xml:space="preserve">Struktura veřejného dluhu dle doby do splatnosti </t>
  </si>
  <si>
    <t>Do 1 roku</t>
  </si>
  <si>
    <t>1 až 5 let</t>
  </si>
  <si>
    <t>Nad 5 let</t>
  </si>
  <si>
    <t>Zbytková splatnost 2 roky</t>
  </si>
  <si>
    <t>Zbytková splatnost 5 let</t>
  </si>
  <si>
    <t>Zbytková splatnost 10 let</t>
  </si>
  <si>
    <t xml:space="preserve">Daně a sociální příspěvky </t>
  </si>
  <si>
    <t>Ostatní příjmy</t>
  </si>
  <si>
    <t>v tom jednorázové a přechodné operace na straně příjmů*</t>
  </si>
  <si>
    <t>PŘÍJMY</t>
  </si>
  <si>
    <t>Náhrady zaměstnancům a mezispotřeba</t>
  </si>
  <si>
    <t>Sociální dávky a naturální sociální dávky</t>
  </si>
  <si>
    <t>Úroky</t>
  </si>
  <si>
    <t xml:space="preserve">Investice </t>
  </si>
  <si>
    <t>Ostatní výdaje</t>
  </si>
  <si>
    <t>v tom jednorázové a přechodné operace na straně výdajů*</t>
  </si>
  <si>
    <t>VÝDAJE</t>
  </si>
  <si>
    <t>FISKÁLNÍ ÚSILÍ</t>
  </si>
  <si>
    <t>Průběh konvergence produktu na pracovníka k rakouské úrovni</t>
  </si>
  <si>
    <t>Rakousko (levá osa)</t>
  </si>
  <si>
    <t>Česká republika (levá osa)</t>
  </si>
  <si>
    <t>Rozdíl (pravá osa)</t>
  </si>
  <si>
    <t>Naplňování demografické projekce ČSÚ v letech 2024 až 2025 (v ‰)</t>
  </si>
  <si>
    <t>projekce</t>
  </si>
  <si>
    <t>skutečnost</t>
  </si>
  <si>
    <t>rozdíl</t>
  </si>
  <si>
    <t>Saldo migrace</t>
  </si>
  <si>
    <t>Přirozený přírůstek</t>
  </si>
  <si>
    <t>Hrubá míra úmrtnosti</t>
  </si>
  <si>
    <t>Hrubá míra porodnosti</t>
  </si>
  <si>
    <t>HRUBÁ MÍRA CELKOVÉHO PŘÍRŮSTKU</t>
  </si>
  <si>
    <t>Úhrnná plodnost</t>
  </si>
  <si>
    <t>Průměrná roční tempa růstu podle dlouhodobé projekce (v %)</t>
  </si>
  <si>
    <r>
      <t>2025</t>
    </r>
    <r>
      <rPr>
        <b/>
        <sz val="9"/>
        <color rgb="FF0070C0"/>
        <rFont val="Calibri"/>
        <family val="2"/>
        <charset val="238"/>
      </rPr>
      <t>–</t>
    </r>
    <r>
      <rPr>
        <b/>
        <sz val="9"/>
        <color rgb="FF0070C0"/>
        <rFont val="Arial"/>
        <family val="2"/>
        <charset val="238"/>
      </rPr>
      <t>2036</t>
    </r>
  </si>
  <si>
    <r>
      <t>2037</t>
    </r>
    <r>
      <rPr>
        <b/>
        <sz val="9"/>
        <color rgb="FF0070C0"/>
        <rFont val="Calibri"/>
        <family val="2"/>
        <charset val="238"/>
      </rPr>
      <t>–</t>
    </r>
    <r>
      <rPr>
        <b/>
        <sz val="9"/>
        <color rgb="FF0070C0"/>
        <rFont val="Arial"/>
        <family val="2"/>
        <charset val="238"/>
      </rPr>
      <t>2046</t>
    </r>
  </si>
  <si>
    <r>
      <t>2047</t>
    </r>
    <r>
      <rPr>
        <b/>
        <sz val="9"/>
        <color rgb="FF0070C0"/>
        <rFont val="Calibri"/>
        <family val="2"/>
        <charset val="238"/>
      </rPr>
      <t>–</t>
    </r>
    <r>
      <rPr>
        <b/>
        <sz val="9"/>
        <color rgb="FF0070C0"/>
        <rFont val="Arial"/>
        <family val="2"/>
        <charset val="238"/>
      </rPr>
      <t>2056</t>
    </r>
  </si>
  <si>
    <r>
      <t>2057</t>
    </r>
    <r>
      <rPr>
        <b/>
        <sz val="9"/>
        <color rgb="FF0070C0"/>
        <rFont val="Calibri"/>
        <family val="2"/>
        <charset val="238"/>
      </rPr>
      <t>–</t>
    </r>
    <r>
      <rPr>
        <b/>
        <sz val="9"/>
        <color rgb="FF0070C0"/>
        <rFont val="Arial"/>
        <family val="2"/>
        <charset val="238"/>
      </rPr>
      <t>2066</t>
    </r>
  </si>
  <si>
    <r>
      <t>2067</t>
    </r>
    <r>
      <rPr>
        <b/>
        <sz val="9"/>
        <color rgb="FF0070C0"/>
        <rFont val="Calibri"/>
        <family val="2"/>
        <charset val="238"/>
      </rPr>
      <t>–</t>
    </r>
    <r>
      <rPr>
        <b/>
        <sz val="9"/>
        <color rgb="FF0070C0"/>
        <rFont val="Arial"/>
        <family val="2"/>
        <charset val="238"/>
      </rPr>
      <t>2076</t>
    </r>
  </si>
  <si>
    <t>Celé období</t>
  </si>
  <si>
    <t>HDP na obyvatele</t>
  </si>
  <si>
    <t>HDP na pracovníka</t>
  </si>
  <si>
    <t>HDP celkem</t>
  </si>
  <si>
    <t>Průměrná reálná mzda</t>
  </si>
  <si>
    <t>Projekce počtu starobních důchodců (střední varianta demografické projekce)</t>
  </si>
  <si>
    <t>Celkem</t>
  </si>
  <si>
    <t>Ženy</t>
  </si>
  <si>
    <t>Muži</t>
  </si>
  <si>
    <t>Poměr průměrného starobního důchodu a průměrné mzdy (v %)</t>
  </si>
  <si>
    <t>Poměr starodního důchodu k průměrné mzdě</t>
  </si>
  <si>
    <t>Podíl výdajů na starobní důchody na HDP (v %)</t>
  </si>
  <si>
    <t>1940</t>
  </si>
  <si>
    <t>1945</t>
  </si>
  <si>
    <t>1950</t>
  </si>
  <si>
    <t>1955</t>
  </si>
  <si>
    <t>1960</t>
  </si>
  <si>
    <t>1965</t>
  </si>
  <si>
    <t>1970</t>
  </si>
  <si>
    <t>1975</t>
  </si>
  <si>
    <t>1980</t>
  </si>
  <si>
    <t>1985</t>
  </si>
  <si>
    <t>1990</t>
  </si>
  <si>
    <t>1995</t>
  </si>
  <si>
    <t>2000</t>
  </si>
  <si>
    <t>2005</t>
  </si>
  <si>
    <t>2010</t>
  </si>
  <si>
    <t>2015</t>
  </si>
  <si>
    <t>2020</t>
  </si>
  <si>
    <t>2025</t>
  </si>
  <si>
    <t>2030</t>
  </si>
  <si>
    <t>2035</t>
  </si>
  <si>
    <t>2040</t>
  </si>
  <si>
    <t>2045</t>
  </si>
  <si>
    <t>2050</t>
  </si>
  <si>
    <t>2055</t>
  </si>
  <si>
    <t xml:space="preserve">Podíl výdajů na invalidní důchody na HDP (v %) </t>
  </si>
  <si>
    <t>Podíl výdajů na pozůstalostní 
důchody na HDP (v %)</t>
  </si>
  <si>
    <t>Roční salda důchodového systému</t>
  </si>
  <si>
    <t>Shrnutí projekcí důchodového systému pro vybrané roky (v % HDP)</t>
  </si>
  <si>
    <t>starobní důchody</t>
  </si>
  <si>
    <t>invalidní důchody</t>
  </si>
  <si>
    <t>pozůstalostní důchody</t>
  </si>
  <si>
    <t>Výdaje celkem</t>
  </si>
  <si>
    <t>Příjmy celkem</t>
  </si>
  <si>
    <t>SALDO</t>
  </si>
  <si>
    <t>Muži (průměr)</t>
  </si>
  <si>
    <t>Ženy (průměr)</t>
  </si>
  <si>
    <t>0–4</t>
  </si>
  <si>
    <t>5–9</t>
  </si>
  <si>
    <t>10–14</t>
  </si>
  <si>
    <t>15–19</t>
  </si>
  <si>
    <t>20–24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</si>
  <si>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</si>
  <si>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</si>
  <si>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</si>
  <si>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</si>
  <si>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</si>
  <si>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</si>
  <si>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</si>
  <si>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</si>
  <si>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65–69</t>
  </si>
  <si>
    <t>70–74</t>
  </si>
  <si>
    <t>75–79</t>
  </si>
  <si>
    <t>80–84</t>
  </si>
  <si>
    <t>85+</t>
  </si>
  <si>
    <t>Podíl veřejných výdajů na 
zdravotnictví na HDP (v %)</t>
  </si>
  <si>
    <t>Projekce peněžitých sociálních dávek nedůchodového typu</t>
  </si>
  <si>
    <t>Příspěvek na péči</t>
  </si>
  <si>
    <t>Rodičovský příspěvek</t>
  </si>
  <si>
    <t>Daňové zvýhodnění na děti</t>
  </si>
  <si>
    <t>Pomoc v mateřství</t>
  </si>
  <si>
    <t>Podíl veřejných výdajů na školství na HDP (v %)</t>
  </si>
  <si>
    <t>Výdaje spojené s konvergenčními efekty a další výdaje (v % HDP)</t>
  </si>
  <si>
    <t>Ostatní výdaje – výchozí úroveň</t>
  </si>
  <si>
    <r>
      <t>Změny</t>
    </r>
    <r>
      <rPr>
        <i/>
        <sz val="9"/>
        <color rgb="FF000000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>ostat. výdajů v souvislosti s konvergencí</t>
    </r>
  </si>
  <si>
    <t>veřejné investice</t>
  </si>
  <si>
    <t>výdaje na obranu</t>
  </si>
  <si>
    <t>nákladovost sektoru veřejných institucí</t>
  </si>
  <si>
    <t>nárůst platby do EU</t>
  </si>
  <si>
    <t>OSTATNÍ VÝDAJE VČETNĚ ZMĚN</t>
  </si>
  <si>
    <t>Daně z příjmů fyzických osob</t>
  </si>
  <si>
    <t>Daně z příjmů právnických osob</t>
  </si>
  <si>
    <t>Ostatní běžné daně</t>
  </si>
  <si>
    <t>Příspěvky na sociální zabezpečení</t>
  </si>
  <si>
    <t>důchodové</t>
  </si>
  <si>
    <t>veřejné zdravotní pojištění (bez SP)</t>
  </si>
  <si>
    <t>platba za státní pojištěnce (SP)</t>
  </si>
  <si>
    <t>ostatní</t>
  </si>
  <si>
    <t>Daně z výroby a dovozu</t>
  </si>
  <si>
    <t>Důchody z vlastnictví</t>
  </si>
  <si>
    <t>CELKEM PŘÍJMY</t>
  </si>
  <si>
    <t>Primární saldo sektoru veřejných institucí</t>
  </si>
  <si>
    <t>Dluh sektoru veřejných institucí</t>
  </si>
  <si>
    <t>Dluh (základní scénář)</t>
  </si>
  <si>
    <t>Dluh při nulovém reálném dlouhodobém úroku</t>
  </si>
  <si>
    <t>Hranice dluhové brzdy</t>
  </si>
  <si>
    <t>Úrokové náklady (základní scénář)</t>
  </si>
  <si>
    <t>Saldo celkem (základní scénář)</t>
  </si>
  <si>
    <t>Nízká plodnost</t>
  </si>
  <si>
    <t>Základní scénář (střední varianta)</t>
  </si>
  <si>
    <t>Základní scénář</t>
  </si>
  <si>
    <t>Skutečnost</t>
  </si>
  <si>
    <t>Zdravotní systém</t>
  </si>
  <si>
    <t>Daň z příjmů fyzických osob</t>
  </si>
  <si>
    <t>Výdaje školství</t>
  </si>
  <si>
    <t>Sociální dávky a příspěvek na péči</t>
  </si>
  <si>
    <t>Čisté inkaso</t>
  </si>
  <si>
    <t>100+</t>
  </si>
  <si>
    <t>Platby a výnosy veřejných rozpočtů dané generace</t>
  </si>
  <si>
    <t>Získají</t>
  </si>
  <si>
    <t>Zaplatí</t>
  </si>
  <si>
    <t>1900</t>
  </si>
  <si>
    <t>1905</t>
  </si>
  <si>
    <t>1910</t>
  </si>
  <si>
    <t>1915</t>
  </si>
  <si>
    <t>1920</t>
  </si>
  <si>
    <t>1925</t>
  </si>
  <si>
    <t>1930</t>
  </si>
  <si>
    <t>1935</t>
  </si>
  <si>
    <t>2060</t>
  </si>
  <si>
    <t>2065</t>
  </si>
  <si>
    <t>2070</t>
  </si>
  <si>
    <t>2075</t>
  </si>
  <si>
    <t>2080</t>
  </si>
  <si>
    <t>2085</t>
  </si>
  <si>
    <t>2090</t>
  </si>
  <si>
    <t>2095</t>
  </si>
  <si>
    <t>2100</t>
  </si>
  <si>
    <t>2105</t>
  </si>
  <si>
    <t>2110</t>
  </si>
  <si>
    <t>2115</t>
  </si>
  <si>
    <t>2120</t>
  </si>
  <si>
    <t>2125</t>
  </si>
  <si>
    <t>2130</t>
  </si>
  <si>
    <t>2135</t>
  </si>
  <si>
    <t>2140</t>
  </si>
  <si>
    <t>2145</t>
  </si>
  <si>
    <t>Čisté inkaso jednotlivých generací, základní a alternativní scénář</t>
  </si>
  <si>
    <t>Alternativní scénář</t>
  </si>
  <si>
    <t>Rozdíl (náklad konsolidace)</t>
  </si>
  <si>
    <t>Příspěvky a čerpání jednotlivých generací do důchodového systému</t>
  </si>
  <si>
    <t>Scénáře s rostoucí sazbou pojištění (čistá salda)</t>
  </si>
  <si>
    <t>Alternativa 1</t>
  </si>
  <si>
    <t>Alternativa 2</t>
  </si>
  <si>
    <t>Scénáře s klesajícím náhradovým poměrem (čistá salda)</t>
  </si>
  <si>
    <t>Daně z příjmů fyzických osob</t>
  </si>
  <si>
    <t>Daně z příjmů právnických osob</t>
  </si>
  <si>
    <t xml:space="preserve">  důchodové</t>
  </si>
  <si>
    <t xml:space="preserve">  veřejné zdravotní pojištění (bez SP)</t>
  </si>
  <si>
    <t xml:space="preserve">  platba za státní pojištěnce (SP)</t>
  </si>
  <si>
    <t xml:space="preserve">  ostatní</t>
  </si>
  <si>
    <t>Daně z výroby a dovozu</t>
  </si>
  <si>
    <t>Důchody z vlastnictví</t>
  </si>
  <si>
    <t>Důchody</t>
  </si>
  <si>
    <t>Zdravotnictví (pouze systém veřejného zdravotního pojištění)</t>
  </si>
  <si>
    <t>Ostatní peněžité sociální dávky</t>
  </si>
  <si>
    <t>Platba za státní pojištěnce</t>
  </si>
  <si>
    <t>Dlouhodobá péče mimo systém veřejného zdravotního pojištění</t>
  </si>
  <si>
    <t>Ostatní výdaje - základní scénář</t>
  </si>
  <si>
    <t>Změny v souvislosti s konvergencí</t>
  </si>
  <si>
    <t xml:space="preserve">  veřejné investice</t>
  </si>
  <si>
    <t xml:space="preserve">  výdaje na obranu</t>
  </si>
  <si>
    <t xml:space="preserve">  růst nákladovosti veřejné správy (platy)</t>
  </si>
  <si>
    <t xml:space="preserve">  nárůst platby do EU</t>
  </si>
  <si>
    <t>Výdaje celkem bez úroků</t>
  </si>
  <si>
    <t>Primární strukturální saldo</t>
  </si>
  <si>
    <t>Úroky (bez zpětné vazby úrokové míry)</t>
  </si>
  <si>
    <t>CELKEM VÝDAJE (bez zpětné vazby úrokové míry)</t>
  </si>
  <si>
    <t>SALDO CELKEM (bez zpětné vazby úrokové míry)</t>
  </si>
  <si>
    <t>DLUH (bez zpětné vazby úrokové míry)</t>
  </si>
  <si>
    <t>Nulový úrok</t>
  </si>
  <si>
    <t>Úrokové sazby (+1 p. b.)</t>
  </si>
  <si>
    <t>Úrokové sazby (+2 p. b.)</t>
  </si>
  <si>
    <t>Projekce 2026</t>
  </si>
  <si>
    <t>Dávka státní sociální pomoci</t>
  </si>
  <si>
    <t>Rok</t>
  </si>
  <si>
    <t>Hotovostní výdaje Ministerstva obrany v roce 2024</t>
  </si>
  <si>
    <t xml:space="preserve">159,0 mld. Kč </t>
  </si>
  <si>
    <t>Metodika</t>
  </si>
  <si>
    <t>NATO</t>
  </si>
  <si>
    <t>COFOG</t>
  </si>
  <si>
    <t>Přístup</t>
  </si>
  <si>
    <t>hotovostní (okamžik placení)</t>
  </si>
  <si>
    <t>akruální (okamžik dodání)</t>
  </si>
  <si>
    <t>Vybrané výdaje kapitoly Ministerstva obrany</t>
  </si>
  <si>
    <t>Poskytnuté zálohy na dlouhodobý hmotný majetek</t>
  </si>
  <si>
    <t>✖</t>
  </si>
  <si>
    <t>Starobní důchody a výsluhový příspěvek</t>
  </si>
  <si>
    <t>Vysoké školy</t>
  </si>
  <si>
    <t>Ostatní nemocnice</t>
  </si>
  <si>
    <t>Státní sportovní reprezentace</t>
  </si>
  <si>
    <t>Obranné výdaje v roce 2024 (v mld. Kč)</t>
  </si>
  <si>
    <t>✓</t>
  </si>
  <si>
    <t>Nominální HDP v roce 2024 (v mld. Kč)</t>
  </si>
  <si>
    <t>Obranné výdaje v roce 2024 (v % HDP)</t>
  </si>
  <si>
    <t>Obranná výjimka od roku 2026</t>
  </si>
  <si>
    <t>ano (nad 2 % HDP)</t>
  </si>
  <si>
    <t>ano (nad 1 % HDP)</t>
  </si>
  <si>
    <t>Černé pasažérství</t>
  </si>
  <si>
    <t xml:space="preserve">Tabulka B3.3.1 Obranné výdaje ČR 2024 </t>
  </si>
  <si>
    <t>Dluh při zpětné vazbě úroků</t>
  </si>
  <si>
    <t>Souhrnná tabulka příjmů a výdajů sektoru veřejných institucí ve vybraných letech (v % HDP) – střední varianta demografické projekce (základní scénář)</t>
  </si>
  <si>
    <t>Vliv primárního salda</t>
  </si>
  <si>
    <t>Vliv úrokových nákladů</t>
  </si>
  <si>
    <t>Změna dluhové kvóty (oproti roku 2025)</t>
  </si>
  <si>
    <t>Vliv reálného HDP</t>
  </si>
  <si>
    <t>Vliv inflace</t>
  </si>
  <si>
    <t xml:space="preserve">Graf 4.4.1 Dluhová dynamika v základním scénáři </t>
  </si>
  <si>
    <t>Absence odmigrace</t>
  </si>
  <si>
    <t>Graf 5.1.1 Vývoj dluhu sektoru veřejných institucí – srovnání alternativních scénářů (odlišné varianty demografické projekce) se střední variantou</t>
  </si>
  <si>
    <t>Graf 5.1.2 Dluh sektoru veřejných institucí v základním a alternativním scénáři s revizí důchodové reformy</t>
  </si>
  <si>
    <t>Graf 5.1.3 Výdaje na obranu (dle zvoleného scénáře)</t>
  </si>
  <si>
    <t>Graf 5.1.4 Dluh sektoru veřejných institucí (dle zvoleného scénáře)</t>
  </si>
  <si>
    <t>Alternativní scénář (důchodová dereforma)</t>
  </si>
  <si>
    <t>Alternativní scénář - černé pasažérství</t>
  </si>
  <si>
    <t>Graf 5.1.5 Dluh sektoru veřejných institucí (dle zvoleného scénáře)</t>
  </si>
  <si>
    <t>Platby a výnosy na osobu v daném věku v roce 2025</t>
  </si>
  <si>
    <t xml:space="preserve">Graf 5.2.1 Platby a výnosy na osobu v daném věku v roce 2025  </t>
  </si>
  <si>
    <t xml:space="preserve">Graf 5.2.2 Platby a výnosy veřejných rozpočtů dané generace </t>
  </si>
  <si>
    <t>Graf 5.2.3 Čisté inkaso jednotlivých generací, základní a alternativní scénář</t>
  </si>
  <si>
    <t>Graf 5.2.4 Příspěvky a čerpání jednotlivých generací do důchodového systému</t>
  </si>
  <si>
    <t>Graf 5.2.5 Scénáře s rostoucí sazbou pojištění (čistá salda)</t>
  </si>
  <si>
    <t>Graf 5.2.6 Scénáře s klesajícím náhradovým poměrem (čistá salda)</t>
  </si>
  <si>
    <t>Moody's rating</t>
  </si>
  <si>
    <t>Aaa</t>
  </si>
  <si>
    <t>Aa1*</t>
  </si>
  <si>
    <t>Aa1</t>
  </si>
  <si>
    <t>Aa2</t>
  </si>
  <si>
    <t>Aa3</t>
  </si>
  <si>
    <t>A1</t>
  </si>
  <si>
    <t>A2</t>
  </si>
  <si>
    <t>A3</t>
  </si>
  <si>
    <t>Baa1</t>
  </si>
  <si>
    <t>Baa2</t>
  </si>
  <si>
    <t>Baa3</t>
  </si>
  <si>
    <t>Ba1</t>
  </si>
  <si>
    <t>Ba2</t>
  </si>
  <si>
    <t>Ba3</t>
  </si>
  <si>
    <t>B1</t>
  </si>
  <si>
    <t>B2</t>
  </si>
  <si>
    <t>B3</t>
  </si>
  <si>
    <t>Caa1</t>
  </si>
  <si>
    <t>Caa2</t>
  </si>
  <si>
    <t>Caa3</t>
  </si>
  <si>
    <t>Ca</t>
  </si>
  <si>
    <t>C</t>
  </si>
  <si>
    <t>SD</t>
  </si>
  <si>
    <t>D</t>
  </si>
  <si>
    <t>Graf 4.3.2 Dluh sektoru veřejných institucí (dle zvoleného scénáře 2025 a 2026)</t>
  </si>
  <si>
    <t>Graf B1.1.1 Vývoj požadované rizikové prémie v kontextu ratingu</t>
  </si>
  <si>
    <t>Graf B1.1.2 Výše nominální úrokové míry v kontextu ratingu</t>
  </si>
  <si>
    <t xml:space="preserve">Graf B1.1.3 Rating a výše dluhu sektoru veřejných institucí v zemích EU v roce 2025 </t>
  </si>
  <si>
    <t>Rating (rok 2025)</t>
  </si>
  <si>
    <t>Dlouhodobá úroková míra (%, rok 2025)</t>
  </si>
  <si>
    <t>AUT</t>
  </si>
  <si>
    <t>BEL</t>
  </si>
  <si>
    <t>BGR</t>
  </si>
  <si>
    <t>HRV</t>
  </si>
  <si>
    <t>CYP</t>
  </si>
  <si>
    <t>CZE</t>
  </si>
  <si>
    <t>DNK</t>
  </si>
  <si>
    <t>EST</t>
  </si>
  <si>
    <t>FIN</t>
  </si>
  <si>
    <t>FRA</t>
  </si>
  <si>
    <t>DEU</t>
  </si>
  <si>
    <t>GRC</t>
  </si>
  <si>
    <t>HUN</t>
  </si>
  <si>
    <t>IRL</t>
  </si>
  <si>
    <t>ITA</t>
  </si>
  <si>
    <t>LVA</t>
  </si>
  <si>
    <t>LTU</t>
  </si>
  <si>
    <t>LUX</t>
  </si>
  <si>
    <t>MLT</t>
  </si>
  <si>
    <t>NLD</t>
  </si>
  <si>
    <t>POL</t>
  </si>
  <si>
    <t>PRT</t>
  </si>
  <si>
    <t>ROM</t>
  </si>
  <si>
    <t>SVK</t>
  </si>
  <si>
    <t>SVN</t>
  </si>
  <si>
    <t>ESP</t>
  </si>
  <si>
    <t>SWE</t>
  </si>
  <si>
    <t xml:space="preserve">Rating </t>
  </si>
  <si>
    <t>Dluh sektoru veřejných institucí (pravá osa)</t>
  </si>
  <si>
    <t>Graf B1.2.1 Různé zachycení výše úrokových plateb z dluhu sektoru veřejných institucí v České republice</t>
  </si>
  <si>
    <t>Graf B1.2.2 Komparace různě měřených nákladů na obsluhu dluhu v zemích EU za rok 2025</t>
  </si>
  <si>
    <t>1996</t>
  </si>
  <si>
    <t>1997</t>
  </si>
  <si>
    <t>1998</t>
  </si>
  <si>
    <t>1999</t>
  </si>
  <si>
    <t>2001</t>
  </si>
  <si>
    <t>2002</t>
  </si>
  <si>
    <t>2003</t>
  </si>
  <si>
    <t>2004</t>
  </si>
  <si>
    <t>2006</t>
  </si>
  <si>
    <t>2007</t>
  </si>
  <si>
    <t>2008</t>
  </si>
  <si>
    <t>2009</t>
  </si>
  <si>
    <t>2011</t>
  </si>
  <si>
    <t>2012</t>
  </si>
  <si>
    <t>2013</t>
  </si>
  <si>
    <t>2014</t>
  </si>
  <si>
    <t>2016</t>
  </si>
  <si>
    <t>2017</t>
  </si>
  <si>
    <t>2018</t>
  </si>
  <si>
    <t>2019</t>
  </si>
  <si>
    <t>2021</t>
  </si>
  <si>
    <t>2022</t>
  </si>
  <si>
    <t>2023</t>
  </si>
  <si>
    <t>2024</t>
  </si>
  <si>
    <t>Úrokové náklady (% HDP)</t>
  </si>
  <si>
    <t>Implicitní úroková míra (%)</t>
  </si>
  <si>
    <t>Výnosnost 10letého vládního dluhopisu (%)</t>
  </si>
  <si>
    <t>Zjevné náklady (%)</t>
  </si>
  <si>
    <t>Úrokové náklady (% HDP, pravá osa)</t>
  </si>
  <si>
    <t>EU27</t>
  </si>
  <si>
    <t>EA20</t>
  </si>
  <si>
    <t>Graf B2.1.1 Počet narozených v letech 2017 až 2030</t>
  </si>
  <si>
    <t xml:space="preserve">Graf B2.1.3 Celková populace v letech 2025 až 2075 </t>
  </si>
  <si>
    <t xml:space="preserve">Graf B2.1.4 Poměr osob ve věku 21–64 let k počtu osob starších 65 let v letech 2025 až 2075 </t>
  </si>
  <si>
    <t>ČSÚ – střední</t>
  </si>
  <si>
    <t>ČSÚ – nízká</t>
  </si>
  <si>
    <t>Eurostat</t>
  </si>
  <si>
    <t>Počet obyvatel</t>
  </si>
  <si>
    <t>Projekce ČSÚ - střední varianta</t>
  </si>
  <si>
    <t>Projekce NRR 2025 - střední varianta</t>
  </si>
  <si>
    <t>Projekce NRR 2026 - střední varianta</t>
  </si>
  <si>
    <t>Projekce NRR 2026 - střední varianta bez odmigrace</t>
  </si>
  <si>
    <t>Projekce NRR 2026 - střední varianta s nízkou plodností</t>
  </si>
  <si>
    <t>G</t>
  </si>
  <si>
    <t>Míra plodnosti</t>
  </si>
  <si>
    <t>Původní věková valorizace</t>
  </si>
  <si>
    <t>Valorizace polovinou reálné mzdy</t>
  </si>
  <si>
    <t>Důchodový věk zastropovaný na 65 letech</t>
  </si>
  <si>
    <t>2026*</t>
  </si>
  <si>
    <t>Přídavek na dítě</t>
  </si>
  <si>
    <t>Příspěvek na bydlení</t>
  </si>
  <si>
    <t>Příspěvek na živobytí</t>
  </si>
  <si>
    <t>Doplatek na bydlení</t>
  </si>
  <si>
    <t>Graf B3.2.1 Čerpání dávek sloučených do dávky státní sociální pomoci (v % HDP)</t>
  </si>
  <si>
    <t>Graf 3.1.3 Podíl výdajů na starobní důchody na HDP (v %)</t>
  </si>
  <si>
    <t>Graf B3.1.1 Salda důchodového systému dle různých opatření z programového prohlášení vlády  ("důchodová dereforma")
(„důchodová dereforma“)  
(„důchodová dereforma“)
(„důchodová dereforma“)</t>
  </si>
  <si>
    <t>Graf 1.1.3 Veřejný dluh dle držby rezidenty a nerezidenty</t>
  </si>
  <si>
    <t>Veřejný dluh dle držby rezidenty a nerezidenty</t>
  </si>
  <si>
    <t xml:space="preserve">Graf 3.4.1 Poměr veřejných výdajů na školství na HDP (v %) </t>
  </si>
  <si>
    <t xml:space="preserve">Poměr veřejných výdajů na školství na HDP (v %) </t>
  </si>
  <si>
    <t>Původní podpora pracujících důchodců</t>
  </si>
  <si>
    <t>září 2026</t>
  </si>
  <si>
    <t>Vývoj požadované rizikové prémie v kontextu ratingu</t>
  </si>
  <si>
    <t>Výše nominální úrokové míry v kontextu ratingu</t>
  </si>
  <si>
    <t xml:space="preserve">Rating a výše dluhu sektoru veřejných institucí v zemích EU v roce 2025 </t>
  </si>
  <si>
    <t>Výnos koše českých státních dluhopisů dle průměrné zbytkové splatnosti (leden 2004 – duben 2026)</t>
  </si>
  <si>
    <t>Různé zachycení výše úrokových plateb z dluhu sektoru veřejných institucí v České republice</t>
  </si>
  <si>
    <t>Komparace různě měřených nákladů na obsluhu dluhu v zemích EU za rok 2025</t>
  </si>
  <si>
    <t xml:space="preserve">Dekompozice fiskálního úsilí (v p. b.) </t>
  </si>
  <si>
    <t>Počet narozených v letech 2017 až 2030</t>
  </si>
  <si>
    <t>Čistá migrace v letech 2017 až 2030</t>
  </si>
  <si>
    <t xml:space="preserve">Celková populace v letech 2025 až 2075 </t>
  </si>
  <si>
    <t xml:space="preserve">Poměr osob ve věku 21–64 let k počtu osob starších 65 let v letech 2025 až 2075 </t>
  </si>
  <si>
    <t>Salda důchodového systému dle různých opatření z programového prohlášení vlády („důchodová dereforma“)</t>
  </si>
  <si>
    <t xml:space="preserve">Náklady hrazené ze zdravotního pojištění podle věkových skupin </t>
  </si>
  <si>
    <t>Čerpání dávek sloučených do dávky státní sociální pomoci (v % HDP)</t>
  </si>
  <si>
    <t>Obranné výdaje ČR 2024</t>
  </si>
  <si>
    <t>Příjmy sektoru veřejných institucí ve vybraných letech (v % HDP)</t>
  </si>
  <si>
    <t>Úrokové náklady a celkové saldo (v % HDP)</t>
  </si>
  <si>
    <t xml:space="preserve">Dluhová dynamika v základním scénáři </t>
  </si>
  <si>
    <t>Vývoj dluhu sektoru veřejných institucí – srovnání alternativních scénářů (odlišné varianty demografické projekce) se střední variantou</t>
  </si>
  <si>
    <t>Dluh sektoru veřejných institucí v základním a alternativním scénáři s revizí důchodové reformy</t>
  </si>
  <si>
    <t>Výdaje na obranu (dle zvoleného scénáře)</t>
  </si>
  <si>
    <t>Dluh sektoru veřejných institucí (dle zvoleného scénáře)</t>
  </si>
  <si>
    <t>Úrokové náklady sektoru veřejných institucí v % HDP (dle zvoleného scénáře)</t>
  </si>
  <si>
    <t>Nulový reálný úrok</t>
  </si>
  <si>
    <t>Vývoj sektoru veřejných institucí v roce 2025 a výhled na další roky</t>
  </si>
  <si>
    <t>Graf 1.1.6 Výnos koše českých státních dluhopisů dle průměrné zbytkové splatnosti (leden 2004 – duben 2026)</t>
  </si>
  <si>
    <t>Graf B2.1.2 Čistá migrace v letech 2017 až 2030</t>
  </si>
  <si>
    <t>Graf 3.1.6 Roční salda důchodového systému
Roční salda důchodového systému</t>
  </si>
  <si>
    <t>Tabulka 4.3.1 Úrokové náklady a celkové saldo (v % HDP)</t>
  </si>
  <si>
    <t>Dluhová dynamika v projekci NRR</t>
  </si>
  <si>
    <t>4.5</t>
  </si>
  <si>
    <t>Alternativní scénáře</t>
  </si>
  <si>
    <t>5.1.1</t>
  </si>
  <si>
    <t>Odlišné varianty demografické projekce</t>
  </si>
  <si>
    <t>5.1.2</t>
  </si>
  <si>
    <t>Odlišné nastavení důchodového systému</t>
  </si>
  <si>
    <t>5.1.3</t>
  </si>
  <si>
    <t>Černé pasažérství v oblasti obranných výdajů</t>
  </si>
  <si>
    <t>5.1.4</t>
  </si>
  <si>
    <t>Odlišný vývoj úrokových sazeb</t>
  </si>
  <si>
    <t>5.2.1</t>
  </si>
  <si>
    <t>Generačně specifické výdaje a příjmy</t>
  </si>
  <si>
    <t>5.2.2</t>
  </si>
  <si>
    <t>Mezigenerační účty a důchodový systém</t>
  </si>
  <si>
    <t>Tabulka D.1 Souhrnná tabulka příjmů a výdajů sektoru veřejných institucí ve vybraných letech (v % HDP) – střední varianta demografické projekce (základní scénář)</t>
  </si>
  <si>
    <t xml:space="preserve">Tabulka 5.1.1 Úrokové náklady sektoru veřejných institucí v % HDP (dle zvoleného scénáře) </t>
  </si>
  <si>
    <t xml:space="preserve">Strukturální saldo hospodaření sektoru veřejných institucí </t>
  </si>
  <si>
    <t>Strukturální saldo dle MF ČR (srpen, 2026a)</t>
  </si>
  <si>
    <t>Limit dle § 10a Zákona (po druhé novele, leden 2021)</t>
  </si>
  <si>
    <t>Limit dle FSP na léta 2027–2030*</t>
  </si>
  <si>
    <t>Dluh - projekce 2026</t>
  </si>
  <si>
    <t>Dluh - projekce 2025 ("Haag")</t>
  </si>
  <si>
    <t>Dluh - projekce 2021</t>
  </si>
  <si>
    <t>Dluh - projekce 2019</t>
  </si>
  <si>
    <t>Riziková prémie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</si>
</sst>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0.000"/>
    <numFmt numFmtId="165" formatCode="0.0"/>
    <numFmt numFmtId="166" formatCode="0.0000"/>
    <numFmt numFmtId="167" formatCode="#,##0.0"/>
    <numFmt numFmtId="168" formatCode="#,##0_ ;\-#,##0\ "/>
    <numFmt numFmtId="169" formatCode="0.00000000000"/>
    <numFmt numFmtId="170" formatCode="General_);[Red]\-General_)"/>
    <numFmt numFmtId="171" formatCode="_-* #,##0.0_-;\-* #,##0.0_-;_-* &quot;-&quot;??_-;_-@_-"/>
    <numFmt numFmtId="172" formatCode="###,###,###,###,##0.00;\-###,###,###,###,##0.00"/>
    <numFmt numFmtId="173" formatCode="0.000000000%"/>
    <numFmt numFmtId="174" formatCode="0.0%"/>
    <numFmt numFmtId="175" formatCode="#,##0.##########"/>
  </numFmts>
  <fonts count="5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sz val="10"/>
      <name val="Arial CE"/>
      <family val="2"/>
      <charset val="238"/>
    </font>
    <font>
      <sz val="8"/>
      <color theme="1"/>
      <name val="Calibri"/>
      <family val="2"/>
      <scheme val="minor"/>
    </font>
    <font>
      <sz val="9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70C0"/>
      <name val="Arial"/>
      <family val="2"/>
      <charset val="238"/>
    </font>
    <font>
      <i/>
      <sz val="9"/>
      <color rgb="FF000000"/>
      <name val="Arial"/>
      <family val="2"/>
      <charset val="238"/>
    </font>
    <font>
      <sz val="10"/>
      <name val="Arial CE"/>
      <charset val="238"/>
    </font>
    <font>
      <sz val="8"/>
      <name val="Arial CE"/>
      <charset val="238"/>
    </font>
    <font>
      <i/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0070C0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theme="0"/>
      <name val="Arial"/>
      <family val="2"/>
      <charset val="238"/>
    </font>
    <font>
      <sz val="8"/>
      <color theme="0"/>
      <name val="Arial"/>
      <family val="2"/>
      <charset val="238"/>
    </font>
    <font>
      <u/>
      <sz val="9"/>
      <color theme="10"/>
      <name val="Arial"/>
      <family val="2"/>
      <charset val="238"/>
    </font>
    <font>
      <u/>
      <sz val="9"/>
      <color rgb="FF0070C0"/>
      <name val="Arial"/>
      <family val="2"/>
      <charset val="238"/>
    </font>
    <font>
      <sz val="11"/>
      <color theme="1"/>
      <name val="Arial"/>
      <family val="2"/>
      <charset val="238"/>
    </font>
    <font>
      <i/>
      <sz val="9"/>
      <name val="Arial"/>
      <family val="2"/>
      <charset val="238"/>
    </font>
    <font>
      <sz val="9"/>
      <color theme="0" tint="-0.34998626667073579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2"/>
      <color theme="1"/>
      <name val="Arial"/>
      <family val="2"/>
      <charset val="238"/>
    </font>
    <font>
      <sz val="8"/>
      <color rgb="FF000000"/>
      <name val="Calibri"/>
      <family val="2"/>
      <charset val="238"/>
    </font>
    <font>
      <sz val="9"/>
      <color theme="1"/>
      <name val="Arial"/>
      <family val="2"/>
      <charset val="238"/>
    </font>
    <font>
      <u/>
      <sz val="9"/>
      <color theme="10"/>
      <name val="Arial"/>
      <family val="2"/>
      <charset val="238"/>
    </font>
    <font>
      <sz val="9"/>
      <color theme="0"/>
      <name val="Arial"/>
      <family val="2"/>
      <charset val="238"/>
    </font>
    <font>
      <sz val="9"/>
      <name val="Arial"/>
      <family val="2"/>
      <charset val="238"/>
    </font>
    <font>
      <u/>
      <sz val="9"/>
      <color rgb="FF0070C0"/>
      <name val="Arial"/>
      <family val="2"/>
      <charset val="238"/>
    </font>
    <font>
      <sz val="10"/>
      <color theme="1"/>
      <name val="Arial"/>
      <family val="2"/>
      <charset val="238"/>
    </font>
    <font>
      <u/>
      <sz val="9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9"/>
      <color rgb="FF333333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theme="0"/>
      <name val="Arial"/>
      <family val="2"/>
      <charset val="238"/>
    </font>
    <font>
      <sz val="11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indexed="8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0070C0"/>
      </right>
      <top/>
      <bottom style="thick">
        <color rgb="FF0070C0"/>
      </bottom>
      <diagonal/>
    </border>
    <border>
      <left/>
      <right/>
      <top/>
      <bottom style="thick">
        <color rgb="FF0070C0"/>
      </bottom>
      <diagonal/>
    </border>
    <border>
      <left/>
      <right style="thick">
        <color rgb="FF0070C0"/>
      </right>
      <top/>
      <bottom/>
      <diagonal/>
    </border>
    <border>
      <left/>
      <right style="thick">
        <color rgb="FF0070C0"/>
      </right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 style="medium">
        <color rgb="FF0070C0"/>
      </right>
      <top/>
      <bottom style="thick">
        <color rgb="FF0070C0"/>
      </bottom>
      <diagonal/>
    </border>
    <border>
      <left/>
      <right/>
      <top style="thick">
        <color rgb="FF0070C0"/>
      </top>
      <bottom style="thick">
        <color rgb="FF0070C0"/>
      </bottom>
      <diagonal/>
    </border>
    <border>
      <left/>
      <right style="medium">
        <color rgb="FF0070C0"/>
      </right>
      <top/>
      <bottom/>
      <diagonal/>
    </border>
    <border>
      <left/>
      <right style="thick">
        <color rgb="FF4472C4"/>
      </right>
      <top/>
      <bottom style="thick">
        <color rgb="FF0070C0"/>
      </bottom>
      <diagonal/>
    </border>
    <border>
      <left/>
      <right style="thick">
        <color rgb="FF0070C0"/>
      </right>
      <top style="thick">
        <color rgb="FF0070C0"/>
      </top>
      <bottom/>
      <diagonal/>
    </border>
    <border>
      <left/>
      <right style="thick">
        <color rgb="FF0070C0"/>
      </right>
      <top/>
      <bottom style="thin">
        <color rgb="FF0070C0"/>
      </bottom>
      <diagonal/>
    </border>
    <border>
      <left/>
      <right/>
      <top/>
      <bottom style="thin">
        <color rgb="FF0070C0"/>
      </bottom>
      <diagonal/>
    </border>
    <border>
      <left/>
      <right style="thick">
        <color rgb="FF0070C0"/>
      </right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 style="thick">
        <color rgb="FF0070C0"/>
      </left>
      <right/>
      <top/>
      <bottom style="medium">
        <color rgb="FF0070C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0070C0"/>
      </left>
      <right/>
      <top/>
      <bottom style="thick">
        <color rgb="FF0070C0"/>
      </bottom>
      <diagonal/>
    </border>
    <border>
      <left/>
      <right style="thick">
        <color rgb="FF0070C0"/>
      </right>
      <top style="medium">
        <color rgb="FF0070C0"/>
      </top>
      <bottom style="thin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70C0"/>
      </right>
      <top/>
      <bottom/>
      <diagonal/>
    </border>
    <border>
      <left style="thick">
        <color rgb="FF0070C0"/>
      </left>
      <right/>
      <top/>
      <bottom/>
      <diagonal/>
    </border>
    <border>
      <left style="thin">
        <color rgb="FF0070C0"/>
      </left>
      <right style="thick">
        <color rgb="FF0070C0"/>
      </right>
      <top style="thin">
        <color rgb="FF0070C0"/>
      </top>
      <bottom style="thin">
        <color rgb="FF0070C0"/>
      </bottom>
      <diagonal/>
    </border>
    <border>
      <left/>
      <right/>
      <top style="medium">
        <color rgb="FF0070C0"/>
      </top>
      <bottom style="thin">
        <color rgb="FF0070C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/>
      <bottom/>
      <diagonal/>
    </border>
  </borders>
  <cellStyleXfs count="31">
    <xf numFmtId="0" fontId="0" fillId="0" borderId="0"/>
    <xf numFmtId="0" fontId="8" fillId="0" borderId="0" applyNumberFormat="0" applyFill="0" applyBorder="0" applyAlignment="0" applyProtection="0"/>
    <xf numFmtId="9" fontId="10" fillId="0" borderId="0" applyFont="0" applyFill="0" applyBorder="0" applyAlignment="0" applyProtection="0"/>
    <xf numFmtId="0" fontId="13" fillId="0" borderId="0"/>
    <xf numFmtId="0" fontId="12" fillId="0" borderId="0"/>
    <xf numFmtId="0" fontId="18" fillId="0" borderId="0"/>
    <xf numFmtId="0" fontId="19" fillId="0" borderId="0"/>
    <xf numFmtId="0" fontId="19" fillId="0" borderId="0"/>
    <xf numFmtId="0" fontId="10" fillId="0" borderId="0"/>
    <xf numFmtId="0" fontId="8" fillId="0" borderId="0" applyNumberFormat="0" applyFill="0" applyBorder="0" applyAlignment="0" applyProtection="0"/>
    <xf numFmtId="0" fontId="32" fillId="0" borderId="0"/>
    <xf numFmtId="0" fontId="18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6" fillId="0" borderId="0"/>
    <xf numFmtId="9" fontId="6" fillId="0" borderId="0" applyFont="0" applyFill="0" applyBorder="0" applyAlignment="0" applyProtection="0"/>
    <xf numFmtId="0" fontId="37" fillId="0" borderId="0"/>
    <xf numFmtId="0" fontId="5" fillId="0" borderId="0"/>
    <xf numFmtId="0" fontId="39" fillId="0" borderId="0">
      <protection locked="0"/>
    </xf>
    <xf numFmtId="0" fontId="4" fillId="0" borderId="0"/>
    <xf numFmtId="0" fontId="8" fillId="0" borderId="0" applyNumberFormat="0" applyFill="0" applyBorder="0" applyAlignment="0" applyProtection="0"/>
    <xf numFmtId="0" fontId="7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0" fontId="47" fillId="0" borderId="0" applyNumberFormat="0" applyFill="0" applyBorder="0" applyAlignment="0" applyProtection="0"/>
    <xf numFmtId="0" fontId="1" fillId="0" borderId="0"/>
    <xf numFmtId="0" fontId="52" fillId="0" borderId="0"/>
    <xf numFmtId="0" fontId="19" fillId="0" borderId="0"/>
    <xf numFmtId="0" fontId="53" fillId="0" borderId="0"/>
  </cellStyleXfs>
  <cellXfs count="415">
    <xf numFmtId="0" fontId="0" fillId="0" borderId="0" xfId="0"/>
    <xf numFmtId="49" fontId="9" fillId="0" borderId="0" xfId="1" applyNumberFormat="1" applyFont="1"/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11" fillId="0" borderId="0" xfId="0" applyFont="1"/>
    <xf numFmtId="2" fontId="11" fillId="0" borderId="1" xfId="0" applyNumberFormat="1" applyFont="1" applyBorder="1"/>
    <xf numFmtId="2" fontId="11" fillId="0" borderId="0" xfId="0" applyNumberFormat="1" applyFont="1"/>
    <xf numFmtId="166" fontId="11" fillId="0" borderId="0" xfId="0" applyNumberFormat="1" applyFont="1"/>
    <xf numFmtId="165" fontId="11" fillId="0" borderId="0" xfId="0" applyNumberFormat="1" applyFont="1"/>
    <xf numFmtId="0" fontId="11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justify" vertical="center"/>
    </xf>
    <xf numFmtId="0" fontId="16" fillId="0" borderId="3" xfId="0" applyFont="1" applyBorder="1" applyAlignment="1">
      <alignment horizontal="right" vertical="center"/>
    </xf>
    <xf numFmtId="0" fontId="15" fillId="0" borderId="4" xfId="0" applyFont="1" applyBorder="1" applyAlignment="1">
      <alignment horizontal="left" vertical="center" indent="1"/>
    </xf>
    <xf numFmtId="165" fontId="15" fillId="0" borderId="0" xfId="0" applyNumberFormat="1" applyFont="1" applyAlignment="1">
      <alignment horizontal="right" vertical="center"/>
    </xf>
    <xf numFmtId="0" fontId="11" fillId="0" borderId="4" xfId="0" applyFont="1" applyBorder="1"/>
    <xf numFmtId="0" fontId="11" fillId="0" borderId="0" xfId="0" applyFont="1" applyAlignment="1">
      <alignment wrapText="1"/>
    </xf>
    <xf numFmtId="0" fontId="17" fillId="0" borderId="4" xfId="0" applyFont="1" applyBorder="1" applyAlignment="1">
      <alignment horizontal="left" vertical="center" indent="2"/>
    </xf>
    <xf numFmtId="165" fontId="17" fillId="0" borderId="0" xfId="0" applyNumberFormat="1" applyFont="1" applyAlignment="1">
      <alignment horizontal="right" vertical="center"/>
    </xf>
    <xf numFmtId="0" fontId="17" fillId="0" borderId="5" xfId="0" applyFont="1" applyBorder="1" applyAlignment="1">
      <alignment horizontal="left" vertical="center" indent="2"/>
    </xf>
    <xf numFmtId="165" fontId="17" fillId="0" borderId="6" xfId="0" applyNumberFormat="1" applyFont="1" applyBorder="1" applyAlignment="1">
      <alignment horizontal="right" vertical="center"/>
    </xf>
    <xf numFmtId="0" fontId="15" fillId="0" borderId="4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49" fontId="7" fillId="0" borderId="0" xfId="0" applyNumberFormat="1" applyFont="1"/>
    <xf numFmtId="2" fontId="11" fillId="0" borderId="1" xfId="0" applyNumberFormat="1" applyFont="1" applyBorder="1" applyAlignment="1">
      <alignment wrapText="1"/>
    </xf>
    <xf numFmtId="165" fontId="14" fillId="0" borderId="0" xfId="0" applyNumberFormat="1" applyFont="1"/>
    <xf numFmtId="0" fontId="11" fillId="0" borderId="2" xfId="0" applyFont="1" applyBorder="1"/>
    <xf numFmtId="0" fontId="11" fillId="0" borderId="4" xfId="0" applyFont="1" applyBorder="1" applyAlignment="1">
      <alignment horizontal="left" indent="1"/>
    </xf>
    <xf numFmtId="165" fontId="20" fillId="0" borderId="0" xfId="0" applyNumberFormat="1" applyFont="1"/>
    <xf numFmtId="165" fontId="11" fillId="0" borderId="6" xfId="0" applyNumberFormat="1" applyFont="1" applyBorder="1"/>
    <xf numFmtId="165" fontId="14" fillId="0" borderId="6" xfId="0" applyNumberFormat="1" applyFont="1" applyBorder="1"/>
    <xf numFmtId="0" fontId="11" fillId="0" borderId="3" xfId="0" applyFont="1" applyBorder="1"/>
    <xf numFmtId="165" fontId="11" fillId="0" borderId="3" xfId="0" applyNumberFormat="1" applyFont="1" applyBorder="1"/>
    <xf numFmtId="0" fontId="7" fillId="0" borderId="0" xfId="0" applyFont="1"/>
    <xf numFmtId="0" fontId="11" fillId="0" borderId="0" xfId="0" applyFont="1" applyAlignment="1">
      <alignment horizontal="center"/>
    </xf>
    <xf numFmtId="0" fontId="21" fillId="0" borderId="0" xfId="0" applyFont="1"/>
    <xf numFmtId="0" fontId="15" fillId="0" borderId="1" xfId="5" applyFont="1" applyBorder="1"/>
    <xf numFmtId="0" fontId="15" fillId="0" borderId="0" xfId="5" applyFont="1"/>
    <xf numFmtId="4" fontId="15" fillId="0" borderId="1" xfId="5" applyNumberFormat="1" applyFont="1" applyBorder="1"/>
    <xf numFmtId="0" fontId="20" fillId="0" borderId="0" xfId="0" applyFont="1" applyAlignment="1">
      <alignment horizontal="left" indent="1"/>
    </xf>
    <xf numFmtId="165" fontId="0" fillId="0" borderId="0" xfId="0" applyNumberFormat="1"/>
    <xf numFmtId="169" fontId="11" fillId="0" borderId="0" xfId="0" applyNumberFormat="1" applyFont="1"/>
    <xf numFmtId="0" fontId="15" fillId="0" borderId="1" xfId="5" applyFont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0" fontId="23" fillId="0" borderId="0" xfId="0" applyFont="1"/>
    <xf numFmtId="1" fontId="23" fillId="0" borderId="0" xfId="0" applyNumberFormat="1" applyFont="1"/>
    <xf numFmtId="0" fontId="24" fillId="0" borderId="0" xfId="0" applyFont="1"/>
    <xf numFmtId="0" fontId="27" fillId="0" borderId="0" xfId="1" applyFont="1" applyFill="1"/>
    <xf numFmtId="0" fontId="11" fillId="0" borderId="0" xfId="0" applyFont="1" applyAlignment="1">
      <alignment horizontal="left" indent="1"/>
    </xf>
    <xf numFmtId="0" fontId="11" fillId="0" borderId="0" xfId="0" applyFont="1" applyAlignment="1">
      <alignment horizontal="left" vertical="center" indent="1"/>
    </xf>
    <xf numFmtId="0" fontId="10" fillId="0" borderId="0" xfId="8"/>
    <xf numFmtId="0" fontId="11" fillId="0" borderId="0" xfId="5" applyFont="1"/>
    <xf numFmtId="165" fontId="11" fillId="0" borderId="0" xfId="5" applyNumberFormat="1" applyFont="1"/>
    <xf numFmtId="0" fontId="28" fillId="0" borderId="0" xfId="0" applyFont="1"/>
    <xf numFmtId="0" fontId="11" fillId="0" borderId="0" xfId="8" applyFont="1"/>
    <xf numFmtId="0" fontId="16" fillId="0" borderId="3" xfId="0" applyFont="1" applyBorder="1" applyAlignment="1">
      <alignment horizontal="right"/>
    </xf>
    <xf numFmtId="165" fontId="29" fillId="0" borderId="0" xfId="0" applyNumberFormat="1" applyFont="1"/>
    <xf numFmtId="49" fontId="7" fillId="0" borderId="0" xfId="0" applyNumberFormat="1" applyFont="1" applyAlignment="1">
      <alignment horizontal="left"/>
    </xf>
    <xf numFmtId="1" fontId="11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165" fontId="11" fillId="0" borderId="1" xfId="0" applyNumberFormat="1" applyFont="1" applyBorder="1"/>
    <xf numFmtId="0" fontId="30" fillId="0" borderId="0" xfId="0" applyFont="1"/>
    <xf numFmtId="165" fontId="14" fillId="0" borderId="1" xfId="0" applyNumberFormat="1" applyFont="1" applyBorder="1"/>
    <xf numFmtId="0" fontId="14" fillId="0" borderId="0" xfId="8" applyFont="1"/>
    <xf numFmtId="0" fontId="11" fillId="0" borderId="1" xfId="8" applyFont="1" applyBorder="1" applyAlignment="1">
      <alignment horizontal="center"/>
    </xf>
    <xf numFmtId="0" fontId="11" fillId="0" borderId="0" xfId="8" applyFont="1" applyAlignment="1">
      <alignment horizontal="center"/>
    </xf>
    <xf numFmtId="0" fontId="11" fillId="0" borderId="1" xfId="8" applyFont="1" applyBorder="1"/>
    <xf numFmtId="165" fontId="11" fillId="0" borderId="1" xfId="8" applyNumberFormat="1" applyFont="1" applyBorder="1"/>
    <xf numFmtId="165" fontId="11" fillId="0" borderId="0" xfId="8" applyNumberFormat="1" applyFont="1"/>
    <xf numFmtId="0" fontId="27" fillId="0" borderId="0" xfId="9" applyFont="1" applyFill="1"/>
    <xf numFmtId="0" fontId="11" fillId="0" borderId="11" xfId="0" applyFont="1" applyBorder="1" applyAlignment="1">
      <alignment horizontal="left" indent="2"/>
    </xf>
    <xf numFmtId="0" fontId="11" fillId="0" borderId="4" xfId="0" applyFont="1" applyBorder="1" applyAlignment="1">
      <alignment horizontal="left" indent="2"/>
    </xf>
    <xf numFmtId="0" fontId="20" fillId="0" borderId="4" xfId="0" applyFont="1" applyBorder="1" applyAlignment="1">
      <alignment horizontal="left" indent="2"/>
    </xf>
    <xf numFmtId="0" fontId="11" fillId="0" borderId="5" xfId="0" applyFont="1" applyBorder="1" applyAlignment="1">
      <alignment horizontal="left" indent="2"/>
    </xf>
    <xf numFmtId="0" fontId="20" fillId="0" borderId="12" xfId="0" applyFont="1" applyBorder="1" applyAlignment="1">
      <alignment horizontal="left" indent="2"/>
    </xf>
    <xf numFmtId="165" fontId="20" fillId="0" borderId="13" xfId="0" applyNumberFormat="1" applyFont="1" applyBorder="1"/>
    <xf numFmtId="165" fontId="11" fillId="0" borderId="15" xfId="0" applyNumberFormat="1" applyFont="1" applyBorder="1"/>
    <xf numFmtId="165" fontId="11" fillId="0" borderId="16" xfId="0" applyNumberFormat="1" applyFont="1" applyBorder="1"/>
    <xf numFmtId="0" fontId="21" fillId="0" borderId="3" xfId="0" applyFont="1" applyBorder="1"/>
    <xf numFmtId="0" fontId="31" fillId="0" borderId="0" xfId="0" applyFont="1"/>
    <xf numFmtId="165" fontId="13" fillId="0" borderId="1" xfId="3" applyNumberFormat="1" applyBorder="1" applyAlignment="1">
      <alignment horizontal="right" indent="1"/>
    </xf>
    <xf numFmtId="2" fontId="11" fillId="0" borderId="1" xfId="0" applyNumberFormat="1" applyFont="1" applyBorder="1" applyAlignment="1">
      <alignment horizontal="center" vertical="center"/>
    </xf>
    <xf numFmtId="0" fontId="15" fillId="0" borderId="2" xfId="11" applyFont="1" applyBorder="1" applyAlignment="1">
      <alignment vertical="center"/>
    </xf>
    <xf numFmtId="0" fontId="16" fillId="0" borderId="3" xfId="11" applyFont="1" applyBorder="1" applyAlignment="1">
      <alignment horizontal="right" vertical="center"/>
    </xf>
    <xf numFmtId="0" fontId="17" fillId="0" borderId="4" xfId="11" applyFont="1" applyBorder="1" applyAlignment="1">
      <alignment horizontal="left" vertical="center" indent="2"/>
    </xf>
    <xf numFmtId="165" fontId="17" fillId="0" borderId="0" xfId="11" applyNumberFormat="1" applyFont="1" applyAlignment="1">
      <alignment horizontal="right" vertical="center"/>
    </xf>
    <xf numFmtId="0" fontId="17" fillId="0" borderId="5" xfId="11" applyFont="1" applyBorder="1" applyAlignment="1">
      <alignment horizontal="left" vertical="center" indent="2"/>
    </xf>
    <xf numFmtId="165" fontId="17" fillId="0" borderId="6" xfId="11" applyNumberFormat="1" applyFont="1" applyBorder="1" applyAlignment="1">
      <alignment horizontal="right" vertical="center"/>
    </xf>
    <xf numFmtId="0" fontId="15" fillId="0" borderId="4" xfId="11" applyFont="1" applyBorder="1" applyAlignment="1">
      <alignment horizontal="left" vertical="center" indent="1"/>
    </xf>
    <xf numFmtId="165" fontId="15" fillId="0" borderId="0" xfId="11" applyNumberFormat="1" applyFont="1" applyAlignment="1">
      <alignment horizontal="right" vertical="center"/>
    </xf>
    <xf numFmtId="0" fontId="15" fillId="0" borderId="5" xfId="11" applyFont="1" applyBorder="1" applyAlignment="1">
      <alignment horizontal="left" vertical="center" indent="1"/>
    </xf>
    <xf numFmtId="165" fontId="15" fillId="0" borderId="6" xfId="11" applyNumberFormat="1" applyFont="1" applyBorder="1" applyAlignment="1">
      <alignment horizontal="right" vertical="center"/>
    </xf>
    <xf numFmtId="0" fontId="15" fillId="0" borderId="4" xfId="11" applyFont="1" applyBorder="1" applyAlignment="1">
      <alignment horizontal="left" vertical="center"/>
    </xf>
    <xf numFmtId="0" fontId="15" fillId="0" borderId="1" xfId="8" applyFont="1" applyBorder="1" applyAlignment="1">
      <alignment horizontal="center"/>
    </xf>
    <xf numFmtId="0" fontId="11" fillId="0" borderId="0" xfId="8" applyFont="1" applyAlignment="1">
      <alignment horizontal="left"/>
    </xf>
    <xf numFmtId="0" fontId="11" fillId="0" borderId="1" xfId="8" applyFont="1" applyBorder="1" applyAlignment="1">
      <alignment horizontal="center" vertical="center"/>
    </xf>
    <xf numFmtId="168" fontId="11" fillId="0" borderId="1" xfId="12" applyNumberFormat="1" applyFont="1" applyFill="1" applyBorder="1"/>
    <xf numFmtId="168" fontId="11" fillId="0" borderId="1" xfId="12" applyNumberFormat="1" applyFont="1" applyBorder="1"/>
    <xf numFmtId="0" fontId="24" fillId="0" borderId="0" xfId="8" applyFont="1"/>
    <xf numFmtId="0" fontId="11" fillId="0" borderId="14" xfId="0" applyFont="1" applyBorder="1" applyAlignment="1">
      <alignment horizontal="left" indent="1"/>
    </xf>
    <xf numFmtId="0" fontId="11" fillId="0" borderId="14" xfId="0" applyFont="1" applyBorder="1" applyAlignment="1">
      <alignment horizontal="left"/>
    </xf>
    <xf numFmtId="165" fontId="15" fillId="0" borderId="0" xfId="2" applyNumberFormat="1" applyFont="1" applyAlignment="1">
      <alignment horizontal="right" vertical="center"/>
    </xf>
    <xf numFmtId="165" fontId="11" fillId="0" borderId="0" xfId="0" applyNumberFormat="1" applyFont="1" applyAlignment="1">
      <alignment horizontal="right" vertical="center"/>
    </xf>
    <xf numFmtId="165" fontId="20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/>
    </xf>
    <xf numFmtId="2" fontId="11" fillId="0" borderId="0" xfId="8" applyNumberFormat="1" applyFont="1"/>
    <xf numFmtId="168" fontId="11" fillId="0" borderId="0" xfId="8" applyNumberFormat="1" applyFont="1"/>
    <xf numFmtId="0" fontId="15" fillId="0" borderId="0" xfId="8" applyFont="1" applyAlignment="1">
      <alignment horizontal="center"/>
    </xf>
    <xf numFmtId="0" fontId="15" fillId="0" borderId="0" xfId="8" applyFont="1"/>
    <xf numFmtId="0" fontId="33" fillId="0" borderId="0" xfId="8" applyFont="1"/>
    <xf numFmtId="171" fontId="33" fillId="0" borderId="0" xfId="12" applyNumberFormat="1" applyFont="1"/>
    <xf numFmtId="171" fontId="34" fillId="0" borderId="0" xfId="12" applyNumberFormat="1" applyFont="1"/>
    <xf numFmtId="0" fontId="34" fillId="0" borderId="0" xfId="8" applyFont="1"/>
    <xf numFmtId="0" fontId="25" fillId="0" borderId="0" xfId="8" applyFont="1"/>
    <xf numFmtId="0" fontId="15" fillId="0" borderId="0" xfId="5" applyFont="1" applyAlignment="1">
      <alignment horizontal="center"/>
    </xf>
    <xf numFmtId="0" fontId="24" fillId="0" borderId="0" xfId="5" applyFont="1"/>
    <xf numFmtId="2" fontId="11" fillId="0" borderId="1" xfId="2" applyNumberFormat="1" applyFont="1" applyBorder="1"/>
    <xf numFmtId="0" fontId="16" fillId="0" borderId="3" xfId="8" applyFont="1" applyBorder="1" applyAlignment="1">
      <alignment horizontal="right" vertical="center" wrapText="1"/>
    </xf>
    <xf numFmtId="0" fontId="15" fillId="0" borderId="4" xfId="8" applyFont="1" applyBorder="1" applyAlignment="1">
      <alignment horizontal="left" vertical="center" indent="1"/>
    </xf>
    <xf numFmtId="0" fontId="15" fillId="0" borderId="2" xfId="8" applyFont="1" applyBorder="1" applyAlignment="1">
      <alignment horizontal="left" vertical="center"/>
    </xf>
    <xf numFmtId="0" fontId="16" fillId="0" borderId="7" xfId="8" applyFont="1" applyBorder="1" applyAlignment="1">
      <alignment horizontal="right" vertical="center" wrapText="1"/>
    </xf>
    <xf numFmtId="165" fontId="15" fillId="0" borderId="0" xfId="8" applyNumberFormat="1" applyFont="1" applyAlignment="1">
      <alignment horizontal="right" vertical="center" wrapText="1"/>
    </xf>
    <xf numFmtId="165" fontId="15" fillId="0" borderId="9" xfId="8" applyNumberFormat="1" applyFont="1" applyBorder="1" applyAlignment="1">
      <alignment horizontal="right" vertical="center" wrapText="1"/>
    </xf>
    <xf numFmtId="165" fontId="11" fillId="0" borderId="0" xfId="2" applyNumberFormat="1" applyFont="1" applyBorder="1" applyAlignment="1">
      <alignment horizontal="right" vertical="center"/>
    </xf>
    <xf numFmtId="0" fontId="11" fillId="0" borderId="21" xfId="8" applyFont="1" applyBorder="1"/>
    <xf numFmtId="0" fontId="11" fillId="0" borderId="21" xfId="8" applyFont="1" applyBorder="1" applyAlignment="1">
      <alignment horizontal="center" vertical="center" wrapText="1"/>
    </xf>
    <xf numFmtId="4" fontId="11" fillId="0" borderId="1" xfId="8" applyNumberFormat="1" applyFont="1" applyBorder="1"/>
    <xf numFmtId="0" fontId="11" fillId="0" borderId="1" xfId="8" applyFont="1" applyBorder="1" applyAlignment="1">
      <alignment horizontal="right"/>
    </xf>
    <xf numFmtId="0" fontId="11" fillId="0" borderId="0" xfId="15" applyFont="1"/>
    <xf numFmtId="0" fontId="11" fillId="0" borderId="0" xfId="15" applyFont="1" applyAlignment="1">
      <alignment horizontal="center" vertical="center" wrapText="1"/>
    </xf>
    <xf numFmtId="2" fontId="35" fillId="0" borderId="0" xfId="15" applyNumberFormat="1" applyFont="1" applyAlignment="1">
      <alignment wrapText="1"/>
    </xf>
    <xf numFmtId="172" fontId="36" fillId="0" borderId="0" xfId="10" applyNumberFormat="1" applyFont="1" applyAlignment="1">
      <alignment horizontal="right" vertical="top" wrapText="1"/>
    </xf>
    <xf numFmtId="165" fontId="11" fillId="0" borderId="0" xfId="15" applyNumberFormat="1" applyFont="1"/>
    <xf numFmtId="165" fontId="35" fillId="0" borderId="0" xfId="15" applyNumberFormat="1" applyFont="1" applyAlignment="1">
      <alignment wrapText="1"/>
    </xf>
    <xf numFmtId="0" fontId="11" fillId="0" borderId="1" xfId="15" applyFont="1" applyBorder="1" applyAlignment="1">
      <alignment horizontal="center" vertical="center" wrapText="1"/>
    </xf>
    <xf numFmtId="165" fontId="11" fillId="0" borderId="1" xfId="15" applyNumberFormat="1" applyFont="1" applyBorder="1" applyAlignment="1">
      <alignment horizontal="center" vertical="center" wrapText="1"/>
    </xf>
    <xf numFmtId="0" fontId="11" fillId="0" borderId="1" xfId="15" applyFont="1" applyBorder="1"/>
    <xf numFmtId="165" fontId="11" fillId="0" borderId="1" xfId="16" applyNumberFormat="1" applyFont="1" applyFill="1" applyBorder="1"/>
    <xf numFmtId="0" fontId="11" fillId="0" borderId="1" xfId="17" applyFont="1" applyBorder="1" applyAlignment="1">
      <alignment horizontal="center" vertical="center" wrapText="1"/>
    </xf>
    <xf numFmtId="0" fontId="11" fillId="0" borderId="0" xfId="17" applyFont="1" applyAlignment="1">
      <alignment horizontal="center" vertical="center" wrapText="1"/>
    </xf>
    <xf numFmtId="165" fontId="11" fillId="0" borderId="1" xfId="17" applyNumberFormat="1" applyFont="1" applyBorder="1"/>
    <xf numFmtId="0" fontId="11" fillId="0" borderId="0" xfId="17" applyFont="1"/>
    <xf numFmtId="14" fontId="11" fillId="0" borderId="0" xfId="17" applyNumberFormat="1" applyFont="1"/>
    <xf numFmtId="0" fontId="38" fillId="0" borderId="0" xfId="0" applyFont="1"/>
    <xf numFmtId="170" fontId="16" fillId="0" borderId="2" xfId="18" applyNumberFormat="1" applyFont="1" applyBorder="1" applyAlignment="1">
      <alignment horizontal="left" vertical="center" wrapText="1" indent="1"/>
    </xf>
    <xf numFmtId="0" fontId="16" fillId="0" borderId="3" xfId="18" applyFont="1" applyBorder="1" applyAlignment="1">
      <alignment horizontal="right" vertical="center"/>
    </xf>
    <xf numFmtId="0" fontId="5" fillId="0" borderId="0" xfId="18"/>
    <xf numFmtId="0" fontId="29" fillId="0" borderId="4" xfId="18" applyFont="1" applyBorder="1" applyAlignment="1">
      <alignment horizontal="left" vertical="center" wrapText="1" indent="2"/>
    </xf>
    <xf numFmtId="167" fontId="29" fillId="0" borderId="0" xfId="18" applyNumberFormat="1" applyFont="1" applyAlignment="1">
      <alignment vertical="center"/>
    </xf>
    <xf numFmtId="0" fontId="29" fillId="0" borderId="12" xfId="18" applyFont="1" applyBorder="1" applyAlignment="1">
      <alignment horizontal="left" vertical="center" wrapText="1" indent="3"/>
    </xf>
    <xf numFmtId="167" fontId="29" fillId="0" borderId="13" xfId="18" applyNumberFormat="1" applyFont="1" applyBorder="1" applyAlignment="1">
      <alignment vertical="center"/>
    </xf>
    <xf numFmtId="0" fontId="14" fillId="0" borderId="5" xfId="18" applyFont="1" applyBorder="1" applyAlignment="1">
      <alignment horizontal="left" vertical="center" wrapText="1" indent="1"/>
    </xf>
    <xf numFmtId="167" fontId="14" fillId="0" borderId="6" xfId="18" applyNumberFormat="1" applyFont="1" applyBorder="1" applyAlignment="1">
      <alignment vertical="center"/>
    </xf>
    <xf numFmtId="0" fontId="14" fillId="0" borderId="4" xfId="18" applyFont="1" applyBorder="1" applyAlignment="1">
      <alignment horizontal="left" vertical="center" wrapText="1"/>
    </xf>
    <xf numFmtId="167" fontId="14" fillId="0" borderId="0" xfId="18" applyNumberFormat="1" applyFont="1" applyAlignment="1">
      <alignment vertical="center"/>
    </xf>
    <xf numFmtId="0" fontId="5" fillId="0" borderId="0" xfId="18" applyAlignment="1">
      <alignment horizontal="left" wrapText="1" indent="1"/>
    </xf>
    <xf numFmtId="0" fontId="11" fillId="0" borderId="0" xfId="20" applyFont="1"/>
    <xf numFmtId="0" fontId="15" fillId="0" borderId="10" xfId="20" applyFont="1" applyBorder="1" applyAlignment="1">
      <alignment horizontal="left" vertical="center"/>
    </xf>
    <xf numFmtId="0" fontId="16" fillId="0" borderId="18" xfId="20" applyFont="1" applyBorder="1" applyAlignment="1">
      <alignment horizontal="right" vertical="center" wrapText="1"/>
    </xf>
    <xf numFmtId="0" fontId="16" fillId="0" borderId="3" xfId="20" applyFont="1" applyBorder="1" applyAlignment="1">
      <alignment horizontal="right" vertical="center" wrapText="1"/>
    </xf>
    <xf numFmtId="0" fontId="16" fillId="0" borderId="2" xfId="20" applyFont="1" applyBorder="1" applyAlignment="1">
      <alignment horizontal="right" vertical="center" wrapText="1"/>
    </xf>
    <xf numFmtId="0" fontId="15" fillId="0" borderId="4" xfId="20" applyFont="1" applyBorder="1" applyAlignment="1">
      <alignment horizontal="left" vertical="center" indent="1"/>
    </xf>
    <xf numFmtId="164" fontId="15" fillId="0" borderId="27" xfId="20" applyNumberFormat="1" applyFont="1" applyBorder="1" applyAlignment="1">
      <alignment horizontal="right" vertical="center" wrapText="1"/>
    </xf>
    <xf numFmtId="164" fontId="15" fillId="0" borderId="0" xfId="20" applyNumberFormat="1" applyFont="1" applyAlignment="1">
      <alignment horizontal="right" vertical="center" wrapText="1"/>
    </xf>
    <xf numFmtId="164" fontId="15" fillId="0" borderId="4" xfId="20" applyNumberFormat="1" applyFont="1" applyBorder="1" applyAlignment="1">
      <alignment horizontal="right" vertical="center" wrapText="1"/>
    </xf>
    <xf numFmtId="0" fontId="17" fillId="0" borderId="4" xfId="20" applyFont="1" applyBorder="1" applyAlignment="1">
      <alignment horizontal="left" vertical="center" indent="2"/>
    </xf>
    <xf numFmtId="164" fontId="17" fillId="0" borderId="27" xfId="20" applyNumberFormat="1" applyFont="1" applyBorder="1" applyAlignment="1">
      <alignment horizontal="right" vertical="center" wrapText="1"/>
    </xf>
    <xf numFmtId="164" fontId="17" fillId="0" borderId="0" xfId="20" applyNumberFormat="1" applyFont="1" applyAlignment="1">
      <alignment horizontal="right" vertical="center" wrapText="1"/>
    </xf>
    <xf numFmtId="164" fontId="17" fillId="0" borderId="4" xfId="20" applyNumberFormat="1" applyFont="1" applyBorder="1" applyAlignment="1">
      <alignment horizontal="right" vertical="center" wrapText="1"/>
    </xf>
    <xf numFmtId="164" fontId="17" fillId="0" borderId="16" xfId="20" applyNumberFormat="1" applyFont="1" applyBorder="1" applyAlignment="1">
      <alignment horizontal="right" vertical="center" wrapText="1"/>
    </xf>
    <xf numFmtId="164" fontId="17" fillId="0" borderId="6" xfId="20" applyNumberFormat="1" applyFont="1" applyBorder="1" applyAlignment="1">
      <alignment horizontal="right" vertical="center" wrapText="1"/>
    </xf>
    <xf numFmtId="164" fontId="17" fillId="0" borderId="5" xfId="20" applyNumberFormat="1" applyFont="1" applyBorder="1" applyAlignment="1">
      <alignment horizontal="right" vertical="center" wrapText="1"/>
    </xf>
    <xf numFmtId="0" fontId="15" fillId="0" borderId="28" xfId="20" applyFont="1" applyBorder="1" applyAlignment="1">
      <alignment horizontal="left" wrapText="1"/>
    </xf>
    <xf numFmtId="164" fontId="15" fillId="0" borderId="29" xfId="20" applyNumberFormat="1" applyFont="1" applyBorder="1" applyAlignment="1">
      <alignment horizontal="right" vertical="center" wrapText="1"/>
    </xf>
    <xf numFmtId="164" fontId="15" fillId="0" borderId="19" xfId="20" applyNumberFormat="1" applyFont="1" applyBorder="1" applyAlignment="1">
      <alignment horizontal="right" vertical="center" wrapText="1"/>
    </xf>
    <xf numFmtId="0" fontId="15" fillId="0" borderId="4" xfId="20" applyFont="1" applyBorder="1" applyAlignment="1">
      <alignment horizontal="left" wrapText="1"/>
    </xf>
    <xf numFmtId="164" fontId="11" fillId="0" borderId="0" xfId="20" applyNumberFormat="1" applyFont="1"/>
    <xf numFmtId="166" fontId="11" fillId="0" borderId="0" xfId="8" applyNumberFormat="1" applyFont="1"/>
    <xf numFmtId="0" fontId="40" fillId="0" borderId="0" xfId="5" applyFont="1"/>
    <xf numFmtId="1" fontId="40" fillId="0" borderId="0" xfId="5" applyNumberFormat="1" applyFont="1" applyAlignment="1">
      <alignment horizontal="center"/>
    </xf>
    <xf numFmtId="1" fontId="40" fillId="0" borderId="1" xfId="5" applyNumberFormat="1" applyFont="1" applyBorder="1" applyAlignment="1">
      <alignment horizontal="center"/>
    </xf>
    <xf numFmtId="0" fontId="40" fillId="0" borderId="1" xfId="5" applyFont="1" applyBorder="1"/>
    <xf numFmtId="2" fontId="40" fillId="0" borderId="1" xfId="5" applyNumberFormat="1" applyFont="1" applyBorder="1"/>
    <xf numFmtId="2" fontId="40" fillId="0" borderId="0" xfId="5" applyNumberFormat="1" applyFont="1"/>
    <xf numFmtId="1" fontId="40" fillId="0" borderId="0" xfId="5" applyNumberFormat="1" applyFont="1"/>
    <xf numFmtId="0" fontId="41" fillId="0" borderId="0" xfId="9" applyFont="1"/>
    <xf numFmtId="2" fontId="42" fillId="2" borderId="0" xfId="5" applyNumberFormat="1" applyFont="1" applyFill="1"/>
    <xf numFmtId="0" fontId="43" fillId="0" borderId="0" xfId="0" applyFont="1"/>
    <xf numFmtId="0" fontId="43" fillId="0" borderId="0" xfId="0" applyFont="1" applyAlignment="1">
      <alignment horizontal="center"/>
    </xf>
    <xf numFmtId="0" fontId="43" fillId="0" borderId="0" xfId="5" applyFont="1" applyAlignment="1">
      <alignment horizontal="left"/>
    </xf>
    <xf numFmtId="0" fontId="43" fillId="0" borderId="0" xfId="5" applyFont="1"/>
    <xf numFmtId="0" fontId="43" fillId="0" borderId="1" xfId="5" applyFont="1" applyBorder="1" applyAlignment="1">
      <alignment horizontal="center"/>
    </xf>
    <xf numFmtId="2" fontId="43" fillId="0" borderId="1" xfId="5" applyNumberFormat="1" applyFont="1" applyBorder="1"/>
    <xf numFmtId="2" fontId="43" fillId="0" borderId="0" xfId="0" applyNumberFormat="1" applyFont="1"/>
    <xf numFmtId="0" fontId="40" fillId="0" borderId="0" xfId="0" applyFont="1"/>
    <xf numFmtId="0" fontId="40" fillId="0" borderId="0" xfId="0" applyFont="1" applyAlignment="1">
      <alignment wrapText="1"/>
    </xf>
    <xf numFmtId="0" fontId="40" fillId="0" borderId="0" xfId="0" applyFont="1" applyAlignment="1">
      <alignment horizontal="center"/>
    </xf>
    <xf numFmtId="0" fontId="40" fillId="0" borderId="0" xfId="5" applyFont="1" applyAlignment="1">
      <alignment horizontal="left"/>
    </xf>
    <xf numFmtId="0" fontId="40" fillId="0" borderId="1" xfId="5" applyFont="1" applyBorder="1" applyAlignment="1">
      <alignment horizontal="center" wrapText="1"/>
    </xf>
    <xf numFmtId="0" fontId="40" fillId="0" borderId="1" xfId="5" applyFont="1" applyBorder="1" applyAlignment="1">
      <alignment horizontal="center" vertical="center" wrapText="1"/>
    </xf>
    <xf numFmtId="0" fontId="40" fillId="0" borderId="0" xfId="5" applyFont="1" applyAlignment="1">
      <alignment horizontal="center" vertical="center" wrapText="1"/>
    </xf>
    <xf numFmtId="0" fontId="40" fillId="0" borderId="1" xfId="5" applyFont="1" applyBorder="1" applyAlignment="1">
      <alignment horizontal="center"/>
    </xf>
    <xf numFmtId="2" fontId="40" fillId="0" borderId="0" xfId="0" applyNumberFormat="1" applyFont="1"/>
    <xf numFmtId="165" fontId="40" fillId="0" borderId="0" xfId="0" applyNumberFormat="1" applyFont="1"/>
    <xf numFmtId="0" fontId="44" fillId="0" borderId="0" xfId="1" applyFont="1"/>
    <xf numFmtId="0" fontId="40" fillId="0" borderId="1" xfId="8" applyFont="1" applyBorder="1" applyAlignment="1">
      <alignment horizontal="center"/>
    </xf>
    <xf numFmtId="2" fontId="40" fillId="0" borderId="1" xfId="8" applyNumberFormat="1" applyFont="1" applyBorder="1"/>
    <xf numFmtId="2" fontId="40" fillId="0" borderId="0" xfId="8" applyNumberFormat="1" applyFont="1"/>
    <xf numFmtId="165" fontId="28" fillId="0" borderId="0" xfId="0" applyNumberFormat="1" applyFont="1"/>
    <xf numFmtId="0" fontId="43" fillId="0" borderId="0" xfId="5" applyFont="1" applyAlignment="1">
      <alignment horizontal="left" vertical="center"/>
    </xf>
    <xf numFmtId="2" fontId="43" fillId="0" borderId="0" xfId="5" applyNumberFormat="1" applyFont="1"/>
    <xf numFmtId="2" fontId="40" fillId="0" borderId="20" xfId="5" applyNumberFormat="1" applyFont="1" applyBorder="1"/>
    <xf numFmtId="0" fontId="40" fillId="0" borderId="23" xfId="5" applyFont="1" applyBorder="1" applyAlignment="1">
      <alignment horizontal="center"/>
    </xf>
    <xf numFmtId="2" fontId="40" fillId="0" borderId="24" xfId="5" applyNumberFormat="1" applyFont="1" applyBorder="1" applyAlignment="1">
      <alignment horizontal="right"/>
    </xf>
    <xf numFmtId="0" fontId="15" fillId="0" borderId="5" xfId="0" applyFont="1" applyBorder="1" applyAlignment="1">
      <alignment horizontal="left" vertical="center" indent="1"/>
    </xf>
    <xf numFmtId="165" fontId="15" fillId="0" borderId="6" xfId="0" applyNumberFormat="1" applyFont="1" applyBorder="1" applyAlignment="1">
      <alignment horizontal="right" vertical="center"/>
    </xf>
    <xf numFmtId="0" fontId="40" fillId="0" borderId="0" xfId="5" applyFont="1" applyAlignment="1">
      <alignment horizontal="center"/>
    </xf>
    <xf numFmtId="0" fontId="40" fillId="0" borderId="0" xfId="5" applyFont="1" applyAlignment="1">
      <alignment horizontal="left" vertical="center"/>
    </xf>
    <xf numFmtId="0" fontId="40" fillId="0" borderId="1" xfId="5" applyFont="1" applyBorder="1" applyAlignment="1">
      <alignment horizontal="left" vertical="center"/>
    </xf>
    <xf numFmtId="0" fontId="44" fillId="0" borderId="0" xfId="9" applyFont="1"/>
    <xf numFmtId="0" fontId="11" fillId="0" borderId="0" xfId="22" applyFont="1"/>
    <xf numFmtId="0" fontId="15" fillId="0" borderId="2" xfId="22" applyFont="1" applyBorder="1" applyAlignment="1">
      <alignment horizontal="left" vertical="center"/>
    </xf>
    <xf numFmtId="0" fontId="16" fillId="0" borderId="3" xfId="22" applyFont="1" applyBorder="1" applyAlignment="1">
      <alignment horizontal="right" vertical="center"/>
    </xf>
    <xf numFmtId="0" fontId="15" fillId="0" borderId="4" xfId="22" applyFont="1" applyBorder="1" applyAlignment="1">
      <alignment horizontal="left" vertical="center" indent="1"/>
    </xf>
    <xf numFmtId="165" fontId="15" fillId="0" borderId="0" xfId="22" applyNumberFormat="1" applyFont="1" applyAlignment="1">
      <alignment horizontal="right" vertical="center"/>
    </xf>
    <xf numFmtId="165" fontId="11" fillId="0" borderId="0" xfId="22" applyNumberFormat="1" applyFont="1"/>
    <xf numFmtId="166" fontId="40" fillId="0" borderId="0" xfId="0" applyNumberFormat="1" applyFont="1"/>
    <xf numFmtId="0" fontId="40" fillId="0" borderId="1" xfId="5" applyFont="1" applyBorder="1" applyAlignment="1">
      <alignment horizontal="left"/>
    </xf>
    <xf numFmtId="0" fontId="40" fillId="0" borderId="17" xfId="5" applyFont="1" applyBorder="1" applyAlignment="1">
      <alignment horizontal="center"/>
    </xf>
    <xf numFmtId="0" fontId="44" fillId="0" borderId="0" xfId="21" applyFont="1"/>
    <xf numFmtId="0" fontId="40" fillId="0" borderId="25" xfId="5" applyFont="1" applyBorder="1" applyAlignment="1">
      <alignment horizontal="center"/>
    </xf>
    <xf numFmtId="0" fontId="40" fillId="0" borderId="30" xfId="5" applyFont="1" applyBorder="1" applyAlignment="1">
      <alignment horizontal="center"/>
    </xf>
    <xf numFmtId="2" fontId="40" fillId="0" borderId="20" xfId="8" applyNumberFormat="1" applyFont="1" applyBorder="1"/>
    <xf numFmtId="164" fontId="40" fillId="0" borderId="1" xfId="5" applyNumberFormat="1" applyFont="1" applyBorder="1" applyAlignment="1">
      <alignment horizontal="center" vertical="center" wrapText="1"/>
    </xf>
    <xf numFmtId="165" fontId="40" fillId="0" borderId="0" xfId="23" applyNumberFormat="1" applyFont="1"/>
    <xf numFmtId="0" fontId="40" fillId="0" borderId="31" xfId="0" applyFont="1" applyBorder="1" applyAlignment="1">
      <alignment horizontal="center"/>
    </xf>
    <xf numFmtId="0" fontId="45" fillId="0" borderId="0" xfId="0" applyFont="1"/>
    <xf numFmtId="0" fontId="11" fillId="0" borderId="11" xfId="0" applyFont="1" applyBorder="1"/>
    <xf numFmtId="0" fontId="11" fillId="0" borderId="0" xfId="0" applyFont="1" applyAlignment="1">
      <alignment horizontal="center" vertical="center"/>
    </xf>
    <xf numFmtId="0" fontId="27" fillId="0" borderId="0" xfId="1" applyFont="1" applyFill="1" applyBorder="1"/>
    <xf numFmtId="0" fontId="7" fillId="0" borderId="0" xfId="0" applyFont="1" applyAlignment="1">
      <alignment horizontal="center" vertical="center"/>
    </xf>
    <xf numFmtId="0" fontId="11" fillId="0" borderId="0" xfId="23" applyFont="1"/>
    <xf numFmtId="0" fontId="14" fillId="0" borderId="0" xfId="23" applyFont="1"/>
    <xf numFmtId="166" fontId="11" fillId="0" borderId="0" xfId="23" applyNumberFormat="1" applyFont="1" applyAlignment="1">
      <alignment wrapText="1"/>
    </xf>
    <xf numFmtId="165" fontId="11" fillId="0" borderId="0" xfId="23" applyNumberFormat="1" applyFont="1"/>
    <xf numFmtId="165" fontId="21" fillId="0" borderId="0" xfId="23" applyNumberFormat="1" applyFont="1"/>
    <xf numFmtId="166" fontId="11" fillId="0" borderId="0" xfId="23" applyNumberFormat="1" applyFont="1"/>
    <xf numFmtId="0" fontId="11" fillId="0" borderId="1" xfId="23" applyFont="1" applyBorder="1" applyAlignment="1">
      <alignment horizontal="center" vertical="center" wrapText="1"/>
    </xf>
    <xf numFmtId="0" fontId="11" fillId="0" borderId="1" xfId="23" applyFont="1" applyBorder="1"/>
    <xf numFmtId="165" fontId="11" fillId="0" borderId="1" xfId="23" applyNumberFormat="1" applyFont="1" applyBorder="1"/>
    <xf numFmtId="0" fontId="21" fillId="0" borderId="0" xfId="23" applyFont="1" applyAlignment="1">
      <alignment horizontal="center"/>
    </xf>
    <xf numFmtId="0" fontId="11" fillId="0" borderId="26" xfId="23" applyFont="1" applyBorder="1"/>
    <xf numFmtId="0" fontId="46" fillId="3" borderId="9" xfId="23" applyFont="1" applyFill="1" applyBorder="1"/>
    <xf numFmtId="0" fontId="11" fillId="3" borderId="34" xfId="23" applyFont="1" applyFill="1" applyBorder="1"/>
    <xf numFmtId="0" fontId="11" fillId="3" borderId="0" xfId="23" applyFont="1" applyFill="1"/>
    <xf numFmtId="0" fontId="20" fillId="3" borderId="9" xfId="23" applyFont="1" applyFill="1" applyBorder="1"/>
    <xf numFmtId="165" fontId="11" fillId="3" borderId="34" xfId="23" applyNumberFormat="1" applyFont="1" applyFill="1" applyBorder="1" applyAlignment="1">
      <alignment horizontal="right"/>
    </xf>
    <xf numFmtId="0" fontId="11" fillId="3" borderId="0" xfId="23" applyFont="1" applyFill="1" applyAlignment="1">
      <alignment horizontal="center"/>
    </xf>
    <xf numFmtId="2" fontId="11" fillId="0" borderId="1" xfId="23" applyNumberFormat="1" applyFont="1" applyBorder="1"/>
    <xf numFmtId="4" fontId="11" fillId="0" borderId="1" xfId="23" applyNumberFormat="1" applyFont="1" applyBorder="1"/>
    <xf numFmtId="2" fontId="11" fillId="0" borderId="0" xfId="24" applyNumberFormat="1" applyFont="1"/>
    <xf numFmtId="10" fontId="11" fillId="0" borderId="0" xfId="23" applyNumberFormat="1" applyFont="1"/>
    <xf numFmtId="173" fontId="11" fillId="0" borderId="0" xfId="23" applyNumberFormat="1" applyFont="1"/>
    <xf numFmtId="0" fontId="11" fillId="0" borderId="0" xfId="23" applyFont="1" applyAlignment="1">
      <alignment horizontal="right"/>
    </xf>
    <xf numFmtId="174" fontId="11" fillId="0" borderId="0" xfId="24" applyNumberFormat="1" applyFont="1"/>
    <xf numFmtId="174" fontId="11" fillId="0" borderId="0" xfId="23" applyNumberFormat="1" applyFont="1"/>
    <xf numFmtId="0" fontId="11" fillId="0" borderId="0" xfId="25" applyFont="1"/>
    <xf numFmtId="2" fontId="11" fillId="0" borderId="0" xfId="25" applyNumberFormat="1" applyFont="1"/>
    <xf numFmtId="0" fontId="11" fillId="0" borderId="1" xfId="25" applyFont="1" applyBorder="1"/>
    <xf numFmtId="165" fontId="11" fillId="0" borderId="1" xfId="25" applyNumberFormat="1" applyFont="1" applyBorder="1"/>
    <xf numFmtId="166" fontId="11" fillId="0" borderId="0" xfId="25" applyNumberFormat="1" applyFont="1"/>
    <xf numFmtId="164" fontId="11" fillId="0" borderId="0" xfId="25" applyNumberFormat="1" applyFont="1"/>
    <xf numFmtId="4" fontId="15" fillId="0" borderId="0" xfId="5" applyNumberFormat="1" applyFont="1"/>
    <xf numFmtId="2" fontId="15" fillId="0" borderId="1" xfId="5" applyNumberFormat="1" applyFont="1" applyBorder="1"/>
    <xf numFmtId="0" fontId="48" fillId="0" borderId="0" xfId="0" applyFont="1"/>
    <xf numFmtId="0" fontId="40" fillId="0" borderId="0" xfId="27" applyFont="1"/>
    <xf numFmtId="0" fontId="49" fillId="0" borderId="1" xfId="27" applyFont="1" applyBorder="1" applyAlignment="1">
      <alignment vertical="center" wrapText="1"/>
    </xf>
    <xf numFmtId="0" fontId="40" fillId="0" borderId="1" xfId="27" applyFont="1" applyBorder="1" applyAlignment="1">
      <alignment horizontal="center" vertical="center" wrapText="1"/>
    </xf>
    <xf numFmtId="0" fontId="40" fillId="0" borderId="1" xfId="27" applyFont="1" applyBorder="1" applyAlignment="1">
      <alignment horizontal="center"/>
    </xf>
    <xf numFmtId="0" fontId="40" fillId="0" borderId="1" xfId="27" applyFont="1" applyBorder="1" applyAlignment="1">
      <alignment horizontal="left" vertical="center"/>
    </xf>
    <xf numFmtId="0" fontId="50" fillId="0" borderId="0" xfId="27" applyFont="1"/>
    <xf numFmtId="0" fontId="51" fillId="0" borderId="1" xfId="27" applyFont="1" applyBorder="1" applyAlignment="1">
      <alignment horizontal="left" vertical="center"/>
    </xf>
    <xf numFmtId="165" fontId="43" fillId="0" borderId="1" xfId="27" applyNumberFormat="1" applyFont="1" applyBorder="1" applyAlignment="1">
      <alignment horizontal="right" vertical="center" shrinkToFit="1"/>
    </xf>
    <xf numFmtId="0" fontId="51" fillId="0" borderId="0" xfId="27" applyFont="1" applyAlignment="1">
      <alignment horizontal="left" vertical="center"/>
    </xf>
    <xf numFmtId="175" fontId="43" fillId="0" borderId="0" xfId="27" applyNumberFormat="1" applyFont="1" applyAlignment="1">
      <alignment horizontal="right" vertical="center" shrinkToFit="1"/>
    </xf>
    <xf numFmtId="0" fontId="43" fillId="0" borderId="1" xfId="28" applyFont="1" applyBorder="1" applyAlignment="1">
      <alignment horizontal="left" vertical="center"/>
    </xf>
    <xf numFmtId="0" fontId="43" fillId="0" borderId="0" xfId="28" applyFont="1" applyAlignment="1">
      <alignment horizontal="left" vertical="center"/>
    </xf>
    <xf numFmtId="0" fontId="52" fillId="0" borderId="0" xfId="28"/>
    <xf numFmtId="4" fontId="52" fillId="0" borderId="0" xfId="28" applyNumberFormat="1"/>
    <xf numFmtId="0" fontId="0" fillId="0" borderId="0" xfId="0" applyAlignment="1">
      <alignment horizontal="center" vertical="center"/>
    </xf>
    <xf numFmtId="0" fontId="54" fillId="0" borderId="0" xfId="30" applyFont="1" applyAlignment="1">
      <alignment horizontal="center"/>
    </xf>
    <xf numFmtId="0" fontId="40" fillId="0" borderId="0" xfId="8" applyFont="1"/>
    <xf numFmtId="0" fontId="40" fillId="0" borderId="0" xfId="8" applyFont="1" applyAlignment="1">
      <alignment horizontal="center"/>
    </xf>
    <xf numFmtId="0" fontId="40" fillId="0" borderId="1" xfId="8" applyFont="1" applyBorder="1"/>
    <xf numFmtId="165" fontId="40" fillId="0" borderId="1" xfId="8" applyNumberFormat="1" applyFont="1" applyBorder="1"/>
    <xf numFmtId="165" fontId="40" fillId="0" borderId="0" xfId="8" applyNumberFormat="1" applyFont="1"/>
    <xf numFmtId="0" fontId="55" fillId="0" borderId="0" xfId="28" applyFont="1" applyAlignment="1">
      <alignment horizontal="center"/>
    </xf>
    <xf numFmtId="0" fontId="14" fillId="0" borderId="1" xfId="28" applyFont="1" applyBorder="1" applyAlignment="1">
      <alignment horizontal="center" vertical="center"/>
    </xf>
    <xf numFmtId="2" fontId="43" fillId="0" borderId="1" xfId="28" applyNumberFormat="1" applyFont="1" applyBorder="1" applyAlignment="1">
      <alignment horizontal="right" vertical="center" shrinkToFit="1"/>
    </xf>
    <xf numFmtId="2" fontId="56" fillId="0" borderId="1" xfId="28" applyNumberFormat="1" applyFont="1" applyBorder="1"/>
    <xf numFmtId="2" fontId="11" fillId="0" borderId="1" xfId="16" applyNumberFormat="1" applyFont="1" applyFill="1" applyBorder="1"/>
    <xf numFmtId="165" fontId="11" fillId="0" borderId="1" xfId="15" applyNumberFormat="1" applyFont="1" applyBorder="1"/>
    <xf numFmtId="14" fontId="11" fillId="0" borderId="1" xfId="17" applyNumberFormat="1" applyFont="1" applyBorder="1" applyAlignment="1">
      <alignment horizontal="left" vertical="top" wrapText="1"/>
    </xf>
    <xf numFmtId="0" fontId="15" fillId="0" borderId="1" xfId="30" applyFont="1" applyBorder="1" applyAlignment="1">
      <alignment horizontal="center"/>
    </xf>
    <xf numFmtId="0" fontId="15" fillId="0" borderId="1" xfId="30" applyFont="1" applyBorder="1"/>
    <xf numFmtId="4" fontId="15" fillId="0" borderId="1" xfId="30" applyNumberFormat="1" applyFont="1" applyBorder="1"/>
    <xf numFmtId="3" fontId="15" fillId="0" borderId="1" xfId="30" applyNumberFormat="1" applyFont="1" applyBorder="1"/>
    <xf numFmtId="0" fontId="14" fillId="0" borderId="1" xfId="23" applyFont="1" applyBorder="1" applyAlignment="1">
      <alignment horizontal="center" vertical="center"/>
    </xf>
    <xf numFmtId="0" fontId="14" fillId="0" borderId="1" xfId="23" applyFont="1" applyBorder="1"/>
    <xf numFmtId="165" fontId="11" fillId="0" borderId="1" xfId="23" applyNumberFormat="1" applyFont="1" applyBorder="1" applyAlignment="1">
      <alignment wrapText="1"/>
    </xf>
    <xf numFmtId="0" fontId="16" fillId="0" borderId="6" xfId="23" applyFont="1" applyBorder="1"/>
    <xf numFmtId="0" fontId="16" fillId="0" borderId="6" xfId="23" applyFont="1" applyBorder="1" applyAlignment="1">
      <alignment horizontal="center"/>
    </xf>
    <xf numFmtId="0" fontId="16" fillId="0" borderId="32" xfId="23" applyFont="1" applyBorder="1"/>
    <xf numFmtId="0" fontId="16" fillId="0" borderId="33" xfId="23" applyFont="1" applyBorder="1" applyAlignment="1">
      <alignment horizontal="center"/>
    </xf>
    <xf numFmtId="0" fontId="11" fillId="0" borderId="9" xfId="23" applyFont="1" applyBorder="1"/>
    <xf numFmtId="0" fontId="11" fillId="0" borderId="34" xfId="23" applyFont="1" applyBorder="1"/>
    <xf numFmtId="165" fontId="11" fillId="0" borderId="34" xfId="23" applyNumberFormat="1" applyFont="1" applyBorder="1" applyAlignment="1">
      <alignment horizontal="right"/>
    </xf>
    <xf numFmtId="165" fontId="11" fillId="0" borderId="0" xfId="23" applyNumberFormat="1" applyFont="1" applyAlignment="1">
      <alignment horizontal="right"/>
    </xf>
    <xf numFmtId="10" fontId="11" fillId="0" borderId="34" xfId="23" applyNumberFormat="1" applyFont="1" applyBorder="1" applyAlignment="1">
      <alignment horizontal="right"/>
    </xf>
    <xf numFmtId="10" fontId="11" fillId="0" borderId="0" xfId="23" applyNumberFormat="1" applyFont="1" applyAlignment="1">
      <alignment horizontal="right"/>
    </xf>
    <xf numFmtId="0" fontId="11" fillId="0" borderId="34" xfId="23" applyFont="1" applyBorder="1" applyAlignment="1">
      <alignment horizontal="right"/>
    </xf>
    <xf numFmtId="0" fontId="11" fillId="0" borderId="1" xfId="23" applyFont="1" applyBorder="1" applyAlignment="1">
      <alignment horizontal="left"/>
    </xf>
    <xf numFmtId="2" fontId="11" fillId="0" borderId="1" xfId="24" applyNumberFormat="1" applyFont="1" applyBorder="1"/>
    <xf numFmtId="0" fontId="11" fillId="0" borderId="17" xfId="23" applyFont="1" applyBorder="1"/>
    <xf numFmtId="2" fontId="11" fillId="0" borderId="17" xfId="24" applyNumberFormat="1" applyFont="1" applyBorder="1"/>
    <xf numFmtId="2" fontId="11" fillId="0" borderId="1" xfId="25" applyNumberFormat="1" applyFont="1" applyBorder="1"/>
    <xf numFmtId="0" fontId="57" fillId="0" borderId="1" xfId="28" applyFont="1" applyBorder="1"/>
    <xf numFmtId="0" fontId="11" fillId="0" borderId="1" xfId="0" applyFont="1" applyBorder="1" applyAlignment="1">
      <alignment horizontal="center" vertical="center" textRotation="90" wrapText="1"/>
    </xf>
    <xf numFmtId="2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center"/>
    </xf>
    <xf numFmtId="2" fontId="40" fillId="0" borderId="1" xfId="0" applyNumberFormat="1" applyFont="1" applyBorder="1"/>
    <xf numFmtId="0" fontId="40" fillId="0" borderId="1" xfId="0" applyFont="1" applyBorder="1"/>
    <xf numFmtId="0" fontId="40" fillId="0" borderId="1" xfId="0" applyFont="1" applyBorder="1" applyAlignment="1">
      <alignment horizontal="center" vertical="center" wrapText="1"/>
    </xf>
    <xf numFmtId="0" fontId="40" fillId="0" borderId="1" xfId="0" quotePrefix="1" applyFont="1" applyBorder="1"/>
    <xf numFmtId="17" fontId="40" fillId="0" borderId="1" xfId="0" quotePrefix="1" applyNumberFormat="1" applyFont="1" applyBorder="1"/>
    <xf numFmtId="0" fontId="14" fillId="0" borderId="0" xfId="0" applyFont="1" applyAlignment="1">
      <alignment vertical="center"/>
    </xf>
    <xf numFmtId="0" fontId="11" fillId="0" borderId="1" xfId="23" applyFont="1" applyBorder="1" applyAlignment="1">
      <alignment horizontal="center"/>
    </xf>
    <xf numFmtId="49" fontId="58" fillId="0" borderId="0" xfId="21" applyNumberFormat="1" applyFont="1" applyAlignment="1">
      <alignment horizontal="left"/>
    </xf>
    <xf numFmtId="165" fontId="14" fillId="0" borderId="1" xfId="0" applyNumberFormat="1" applyFont="1" applyBorder="1" applyAlignment="1">
      <alignment horizontal="center" vertical="center"/>
    </xf>
    <xf numFmtId="165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right"/>
    </xf>
    <xf numFmtId="0" fontId="26" fillId="0" borderId="0" xfId="21" applyFont="1" applyAlignment="1"/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165" fontId="11" fillId="0" borderId="0" xfId="0" applyNumberFormat="1" applyFont="1" applyAlignment="1">
      <alignment horizontal="right"/>
    </xf>
    <xf numFmtId="4" fontId="11" fillId="0" borderId="0" xfId="0" applyNumberFormat="1" applyFont="1"/>
    <xf numFmtId="2" fontId="11" fillId="0" borderId="0" xfId="2" applyNumberFormat="1" applyFont="1" applyBorder="1"/>
    <xf numFmtId="2" fontId="11" fillId="0" borderId="0" xfId="0" applyNumberFormat="1" applyFont="1" applyAlignment="1">
      <alignment wrapText="1"/>
    </xf>
    <xf numFmtId="4" fontId="11" fillId="0" borderId="0" xfId="0" applyNumberFormat="1" applyFont="1" applyAlignment="1">
      <alignment horizontal="center"/>
    </xf>
    <xf numFmtId="2" fontId="11" fillId="0" borderId="0" xfId="2" applyNumberFormat="1" applyFont="1" applyFill="1"/>
    <xf numFmtId="10" fontId="11" fillId="0" borderId="0" xfId="0" applyNumberFormat="1" applyFont="1"/>
    <xf numFmtId="173" fontId="11" fillId="0" borderId="0" xfId="0" applyNumberFormat="1" applyFont="1"/>
    <xf numFmtId="0" fontId="11" fillId="0" borderId="0" xfId="0" applyFont="1" applyAlignment="1">
      <alignment horizontal="right"/>
    </xf>
    <xf numFmtId="174" fontId="11" fillId="0" borderId="0" xfId="2" applyNumberFormat="1" applyFont="1" applyFill="1"/>
    <xf numFmtId="174" fontId="11" fillId="0" borderId="0" xfId="0" applyNumberFormat="1" applyFont="1"/>
    <xf numFmtId="0" fontId="11" fillId="0" borderId="1" xfId="0" applyFont="1" applyBorder="1" applyAlignment="1">
      <alignment horizontal="left"/>
    </xf>
    <xf numFmtId="2" fontId="11" fillId="0" borderId="1" xfId="2" applyNumberFormat="1" applyFont="1" applyFill="1" applyBorder="1"/>
    <xf numFmtId="164" fontId="11" fillId="0" borderId="0" xfId="0" applyNumberFormat="1" applyFont="1"/>
    <xf numFmtId="0" fontId="9" fillId="0" borderId="0" xfId="21" applyFont="1" applyAlignment="1">
      <alignment horizontal="left"/>
    </xf>
    <xf numFmtId="0" fontId="9" fillId="0" borderId="0" xfId="1" applyFont="1" applyAlignment="1">
      <alignment horizontal="left"/>
    </xf>
    <xf numFmtId="0" fontId="9" fillId="0" borderId="0" xfId="21" applyFont="1" applyAlignment="1"/>
    <xf numFmtId="0" fontId="9" fillId="0" borderId="0" xfId="1" applyFont="1" applyAlignment="1"/>
    <xf numFmtId="0" fontId="9" fillId="0" borderId="0" xfId="21" applyFont="1" applyAlignment="1">
      <alignment vertical="center"/>
    </xf>
    <xf numFmtId="0" fontId="9" fillId="0" borderId="0" xfId="21" quotePrefix="1" applyFont="1" applyAlignment="1">
      <alignment horizontal="left"/>
    </xf>
    <xf numFmtId="49" fontId="9" fillId="0" borderId="0" xfId="21" applyNumberFormat="1" applyFont="1"/>
    <xf numFmtId="49" fontId="9" fillId="0" borderId="0" xfId="21" applyNumberFormat="1" applyFont="1" applyAlignment="1">
      <alignment horizontal="left"/>
    </xf>
    <xf numFmtId="0" fontId="9" fillId="0" borderId="0" xfId="21" quotePrefix="1" applyFont="1" applyAlignment="1"/>
    <xf numFmtId="0" fontId="26" fillId="0" borderId="0" xfId="1" applyFont="1"/>
    <xf numFmtId="3" fontId="11" fillId="0" borderId="0" xfId="0" applyNumberFormat="1" applyFont="1"/>
    <xf numFmtId="2" fontId="24" fillId="0" borderId="0" xfId="0" applyNumberFormat="1" applyFont="1"/>
    <xf numFmtId="0" fontId="14" fillId="0" borderId="0" xfId="25" applyFont="1"/>
    <xf numFmtId="0" fontId="14" fillId="0" borderId="0" xfId="25" applyFont="1" applyAlignment="1">
      <alignment vertical="center" wrapText="1"/>
    </xf>
    <xf numFmtId="0" fontId="14" fillId="0" borderId="0" xfId="25" applyFont="1" applyAlignment="1">
      <alignment horizontal="right" vertical="center" wrapText="1"/>
    </xf>
    <xf numFmtId="2" fontId="14" fillId="0" borderId="0" xfId="25" applyNumberFormat="1" applyFont="1"/>
    <xf numFmtId="0" fontId="47" fillId="0" borderId="0" xfId="26" applyFill="1" applyAlignment="1" applyProtection="1"/>
    <xf numFmtId="0" fontId="26" fillId="0" borderId="0" xfId="1" applyFont="1" applyFill="1"/>
    <xf numFmtId="0" fontId="14" fillId="0" borderId="1" xfId="25" applyFont="1" applyBorder="1" applyAlignment="1">
      <alignment horizontal="center" vertical="center" wrapText="1"/>
    </xf>
    <xf numFmtId="0" fontId="14" fillId="0" borderId="1" xfId="25" applyFont="1" applyBorder="1" applyAlignment="1">
      <alignment vertical="center" wrapText="1"/>
    </xf>
    <xf numFmtId="2" fontId="14" fillId="0" borderId="1" xfId="25" applyNumberFormat="1" applyFont="1" applyBorder="1" applyAlignment="1">
      <alignment vertical="center" wrapText="1"/>
    </xf>
    <xf numFmtId="2" fontId="14" fillId="0" borderId="1" xfId="25" applyNumberFormat="1" applyFont="1" applyBorder="1" applyAlignment="1">
      <alignment horizontal="right" vertical="center" wrapText="1"/>
    </xf>
    <xf numFmtId="0" fontId="14" fillId="0" borderId="1" xfId="25" applyFont="1" applyBorder="1" applyAlignment="1">
      <alignment horizontal="left" vertical="center" wrapText="1"/>
    </xf>
    <xf numFmtId="0" fontId="14" fillId="0" borderId="1" xfId="25" applyFont="1" applyBorder="1"/>
    <xf numFmtId="2" fontId="14" fillId="0" borderId="1" xfId="25" applyNumberFormat="1" applyFont="1" applyBorder="1"/>
    <xf numFmtId="0" fontId="11" fillId="0" borderId="0" xfId="27" applyFont="1"/>
    <xf numFmtId="0" fontId="11" fillId="0" borderId="1" xfId="27" applyFont="1" applyBorder="1" applyAlignment="1">
      <alignment horizontal="center" vertical="center" wrapText="1"/>
    </xf>
    <xf numFmtId="0" fontId="11" fillId="0" borderId="1" xfId="27" applyFont="1" applyBorder="1" applyAlignment="1">
      <alignment horizontal="center"/>
    </xf>
    <xf numFmtId="0" fontId="11" fillId="0" borderId="1" xfId="27" applyFont="1" applyBorder="1" applyAlignment="1">
      <alignment horizontal="left" vertical="center"/>
    </xf>
    <xf numFmtId="165" fontId="11" fillId="0" borderId="1" xfId="27" applyNumberFormat="1" applyFont="1" applyBorder="1"/>
    <xf numFmtId="0" fontId="14" fillId="0" borderId="0" xfId="29" applyFont="1"/>
    <xf numFmtId="0" fontId="14" fillId="0" borderId="1" xfId="29" applyFont="1" applyBorder="1"/>
    <xf numFmtId="0" fontId="15" fillId="0" borderId="0" xfId="30" applyFont="1"/>
    <xf numFmtId="0" fontId="24" fillId="0" borderId="0" xfId="30" applyFont="1"/>
    <xf numFmtId="3" fontId="24" fillId="0" borderId="0" xfId="30" applyNumberFormat="1" applyFont="1"/>
    <xf numFmtId="4" fontId="24" fillId="0" borderId="0" xfId="30" applyNumberFormat="1" applyFont="1"/>
    <xf numFmtId="0" fontId="11" fillId="0" borderId="1" xfId="27" applyFont="1" applyBorder="1" applyAlignment="1">
      <alignment horizontal="center" vertical="center"/>
    </xf>
    <xf numFmtId="0" fontId="11" fillId="0" borderId="0" xfId="27" applyFont="1" applyAlignment="1">
      <alignment horizontal="center" vertical="center"/>
    </xf>
    <xf numFmtId="0" fontId="11" fillId="0" borderId="1" xfId="27" applyFont="1" applyBorder="1"/>
    <xf numFmtId="49" fontId="7" fillId="0" borderId="0" xfId="0" applyNumberFormat="1" applyFont="1" applyAlignment="1">
      <alignment horizontal="left"/>
    </xf>
    <xf numFmtId="0" fontId="9" fillId="0" borderId="0" xfId="21" applyFont="1" applyAlignment="1">
      <alignment horizontal="left"/>
    </xf>
    <xf numFmtId="0" fontId="9" fillId="0" borderId="0" xfId="21" applyFont="1" applyAlignment="1"/>
    <xf numFmtId="0" fontId="9" fillId="0" borderId="0" xfId="21" applyFont="1" applyAlignment="1">
      <alignment wrapText="1"/>
    </xf>
    <xf numFmtId="49" fontId="31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49" fontId="7" fillId="0" borderId="0" xfId="0" applyNumberFormat="1" applyFont="1" applyAlignment="1">
      <alignment horizontal="left" indent="2"/>
    </xf>
    <xf numFmtId="0" fontId="9" fillId="0" borderId="0" xfId="21" applyFont="1" applyAlignment="1">
      <alignment horizontal="left" wrapText="1"/>
    </xf>
    <xf numFmtId="0" fontId="26" fillId="0" borderId="0" xfId="1" applyFont="1" applyFill="1" applyAlignment="1">
      <alignment horizontal="left"/>
    </xf>
    <xf numFmtId="0" fontId="16" fillId="0" borderId="18" xfId="20" applyFont="1" applyBorder="1" applyAlignment="1">
      <alignment horizontal="center" vertical="center" wrapText="1"/>
    </xf>
    <xf numFmtId="0" fontId="16" fillId="0" borderId="3" xfId="20" applyFont="1" applyBorder="1" applyAlignment="1">
      <alignment horizontal="center" vertical="center" wrapText="1"/>
    </xf>
    <xf numFmtId="0" fontId="16" fillId="0" borderId="2" xfId="20" applyFont="1" applyBorder="1" applyAlignment="1">
      <alignment horizontal="center" vertical="center" wrapText="1"/>
    </xf>
    <xf numFmtId="0" fontId="44" fillId="0" borderId="0" xfId="1" applyFont="1" applyAlignment="1">
      <alignment horizontal="left"/>
    </xf>
    <xf numFmtId="0" fontId="44" fillId="0" borderId="0" xfId="21" applyFont="1" applyAlignment="1">
      <alignment horizontal="left"/>
    </xf>
    <xf numFmtId="0" fontId="16" fillId="0" borderId="6" xfId="23" applyFont="1" applyBorder="1" applyAlignment="1">
      <alignment horizontal="center"/>
    </xf>
    <xf numFmtId="0" fontId="11" fillId="0" borderId="22" xfId="8" applyFont="1" applyBorder="1" applyAlignment="1">
      <alignment horizontal="left"/>
    </xf>
    <xf numFmtId="0" fontId="16" fillId="0" borderId="8" xfId="0" applyFont="1" applyBorder="1" applyAlignment="1">
      <alignment horizontal="center"/>
    </xf>
  </cellXfs>
  <cellStyles count="31">
    <cellStyle name="Čárka 2" xfId="12" xr:uid="{E3A78606-98C5-462B-90C7-B360DEE1CFBA}"/>
    <cellStyle name="Hyperlink" xfId="21" xr:uid="{00000000-000B-0000-0000-000008000000}"/>
    <cellStyle name="Hypertextový odkaz" xfId="1" builtinId="8"/>
    <cellStyle name="Hypertextový odkaz 2" xfId="9" xr:uid="{2B89EAB5-48FD-4705-A57A-B6364EF1DB2C}"/>
    <cellStyle name="Hypertextový odkaz 3" xfId="26" xr:uid="{EEB4D5CA-2D17-47A6-9F73-9E6E751EF891}"/>
    <cellStyle name="Normal" xfId="3" xr:uid="{BE1C8916-68E7-4065-92F7-F92ABC320357}"/>
    <cellStyle name="Normal 2" xfId="4" xr:uid="{D453EC04-A8E4-4398-9D28-0FA4C54910F4}"/>
    <cellStyle name="Normal 3" xfId="19" xr:uid="{E1E68BD2-6710-420E-9634-D740843CA5F4}"/>
    <cellStyle name="Normální" xfId="0" builtinId="0"/>
    <cellStyle name="Normální 10" xfId="22" xr:uid="{85F84859-319E-44FA-B916-451764C0EEA8}"/>
    <cellStyle name="Normální 11" xfId="25" xr:uid="{9B3673CA-CE9F-4865-8CAF-5F29F7F29209}"/>
    <cellStyle name="Normální 12" xfId="27" xr:uid="{99E6CBB2-7424-40B7-B492-EF512FB698FD}"/>
    <cellStyle name="Normální 13" xfId="28" xr:uid="{B0ABB9FE-424F-43DE-94C0-1EB4FC6D2094}"/>
    <cellStyle name="Normální 14" xfId="30" xr:uid="{71265C57-3C6D-47FB-A18A-91A42C3DFB71}"/>
    <cellStyle name="Normální 2" xfId="5" xr:uid="{18F4BB7C-3182-4A5F-9EF3-20D975EB862F}"/>
    <cellStyle name="Normální 2 2" xfId="11" xr:uid="{70E16746-9818-4318-BA9F-AC67C7233ED6}"/>
    <cellStyle name="Normální 2 3" xfId="14" xr:uid="{8C0F8E9F-5D55-4C5E-8B8C-3C341107A179}"/>
    <cellStyle name="Normální 2 4" xfId="29" xr:uid="{29CAC126-3CCB-40E4-8C83-E0B661F04C57}"/>
    <cellStyle name="Normální 25" xfId="23" xr:uid="{6FC55A8F-DDB8-4946-B3D9-7CB5AFAE340A}"/>
    <cellStyle name="Normální 3" xfId="8" xr:uid="{339BD599-F65E-49C9-AAF9-CFB90392D6EA}"/>
    <cellStyle name="Normální 38" xfId="10" xr:uid="{1489E21D-5071-499B-BA6E-54F685B5A296}"/>
    <cellStyle name="Normální 4" xfId="6" xr:uid="{98D07333-8A21-4BC2-9DCB-D92FCC8BAC6F}"/>
    <cellStyle name="Normální 5" xfId="15" xr:uid="{36F9D543-3B8B-41D4-81AE-3C4BABDCCB7C}"/>
    <cellStyle name="Normální 6" xfId="7" xr:uid="{64489C72-D225-47AB-9E38-238CE01BB2D7}"/>
    <cellStyle name="Normální 7" xfId="17" xr:uid="{F0983C25-0283-4E68-A2C5-F44F6199C389}"/>
    <cellStyle name="Normální 8" xfId="18" xr:uid="{5B88445F-16CD-4E17-A9CF-8CA879FD6717}"/>
    <cellStyle name="Normální 9" xfId="20" xr:uid="{91B5ED45-8002-422A-8909-AEDD182EB483}"/>
    <cellStyle name="Procenta" xfId="2" builtinId="5"/>
    <cellStyle name="Procenta 2" xfId="13" xr:uid="{0B62DED5-885C-4CFF-A91F-C9A475A13696}"/>
    <cellStyle name="Procenta 3" xfId="16" xr:uid="{7985F5CE-6C08-4891-8D05-8CB4D2E6F28E}"/>
    <cellStyle name="Procenta 4" xfId="24" xr:uid="{1D117014-5FA5-48CF-8C67-3713C046D6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externalLink" Target="externalLinks/externalLink1.xml"/><Relationship Id="rId69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034904727818108E-2"/>
          <c:y val="2.8789919447732269E-2"/>
          <c:w val="0.89903988207326069"/>
          <c:h val="0.910103476524456"/>
        </c:manualLayout>
      </c:layout>
      <c:lineChart>
        <c:grouping val="standard"/>
        <c:varyColors val="0"/>
        <c:ser>
          <c:idx val="2"/>
          <c:order val="0"/>
          <c:tx>
            <c:strRef>
              <c:f>'G1'!$A$2</c:f>
              <c:strCache>
                <c:ptCount val="1"/>
                <c:pt idx="0">
                  <c:v>Dluh - projekce 2026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'G1'!$B$1:$AZ$1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'G1'!$B$2:$AZ$2</c:f>
              <c:numCache>
                <c:formatCode>0.00</c:formatCode>
                <c:ptCount val="51"/>
                <c:pt idx="0">
                  <c:v>45.208257218407823</c:v>
                </c:pt>
                <c:pt idx="1">
                  <c:v>45.79370177254998</c:v>
                </c:pt>
                <c:pt idx="2">
                  <c:v>46.546545416379395</c:v>
                </c:pt>
                <c:pt idx="3">
                  <c:v>47.463075042695529</c:v>
                </c:pt>
                <c:pt idx="4">
                  <c:v>48.727469523956479</c:v>
                </c:pt>
                <c:pt idx="5">
                  <c:v>50.151903366749032</c:v>
                </c:pt>
                <c:pt idx="6">
                  <c:v>51.815428468724889</c:v>
                </c:pt>
                <c:pt idx="7">
                  <c:v>53.703523836280624</c:v>
                </c:pt>
                <c:pt idx="8">
                  <c:v>55.784682772432646</c:v>
                </c:pt>
                <c:pt idx="9">
                  <c:v>57.990062624254449</c:v>
                </c:pt>
                <c:pt idx="10">
                  <c:v>60.179196870987418</c:v>
                </c:pt>
                <c:pt idx="11">
                  <c:v>62.390774803604103</c:v>
                </c:pt>
                <c:pt idx="12">
                  <c:v>64.666659225804679</c:v>
                </c:pt>
                <c:pt idx="13">
                  <c:v>67.096815837381939</c:v>
                </c:pt>
                <c:pt idx="14">
                  <c:v>69.757558808021884</c:v>
                </c:pt>
                <c:pt idx="15">
                  <c:v>72.68816896930565</c:v>
                </c:pt>
                <c:pt idx="16">
                  <c:v>75.600291260725044</c:v>
                </c:pt>
                <c:pt idx="17">
                  <c:v>78.818753953192171</c:v>
                </c:pt>
                <c:pt idx="18">
                  <c:v>82.365385676916702</c:v>
                </c:pt>
                <c:pt idx="19">
                  <c:v>86.259699966933525</c:v>
                </c:pt>
                <c:pt idx="20">
                  <c:v>90.415808348266012</c:v>
                </c:pt>
                <c:pt idx="21">
                  <c:v>94.796560209791537</c:v>
                </c:pt>
                <c:pt idx="22">
                  <c:v>99.31266642935077</c:v>
                </c:pt>
                <c:pt idx="23">
                  <c:v>103.97434897325164</c:v>
                </c:pt>
                <c:pt idx="24">
                  <c:v>108.79002689472516</c:v>
                </c:pt>
                <c:pt idx="25">
                  <c:v>113.75124732724157</c:v>
                </c:pt>
                <c:pt idx="26">
                  <c:v>118.8474433124492</c:v>
                </c:pt>
                <c:pt idx="27">
                  <c:v>124.05658025792766</c:v>
                </c:pt>
                <c:pt idx="28">
                  <c:v>129.36002457258658</c:v>
                </c:pt>
                <c:pt idx="29">
                  <c:v>134.41127834081942</c:v>
                </c:pt>
                <c:pt idx="30">
                  <c:v>139.78986684582779</c:v>
                </c:pt>
                <c:pt idx="31">
                  <c:v>145.49195087832587</c:v>
                </c:pt>
                <c:pt idx="32">
                  <c:v>151.27807892108117</c:v>
                </c:pt>
                <c:pt idx="33">
                  <c:v>157.12643197024789</c:v>
                </c:pt>
                <c:pt idx="34">
                  <c:v>162.93160322677124</c:v>
                </c:pt>
                <c:pt idx="35">
                  <c:v>168.6374650525778</c:v>
                </c:pt>
                <c:pt idx="36">
                  <c:v>174.11415850596879</c:v>
                </c:pt>
                <c:pt idx="37">
                  <c:v>179.33154536998003</c:v>
                </c:pt>
                <c:pt idx="38">
                  <c:v>184.34448928776325</c:v>
                </c:pt>
                <c:pt idx="39">
                  <c:v>189.21746200483489</c:v>
                </c:pt>
                <c:pt idx="40">
                  <c:v>193.98300715797404</c:v>
                </c:pt>
                <c:pt idx="41">
                  <c:v>198.64798400804818</c:v>
                </c:pt>
                <c:pt idx="42">
                  <c:v>203.27958193932869</c:v>
                </c:pt>
                <c:pt idx="43">
                  <c:v>207.91201180852701</c:v>
                </c:pt>
                <c:pt idx="44">
                  <c:v>212.62477705446705</c:v>
                </c:pt>
                <c:pt idx="45">
                  <c:v>217.47947312959573</c:v>
                </c:pt>
                <c:pt idx="46">
                  <c:v>222.51415603108492</c:v>
                </c:pt>
                <c:pt idx="47">
                  <c:v>227.7816672950473</c:v>
                </c:pt>
                <c:pt idx="48">
                  <c:v>233.35820947614303</c:v>
                </c:pt>
                <c:pt idx="49">
                  <c:v>239.2843399451564</c:v>
                </c:pt>
                <c:pt idx="50">
                  <c:v>245.46262628448443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C49-4B93-99A8-CE10FF431471}"/>
            </c:ext>
          </c:extLst>
        </c:ser>
        <c:ser>
          <c:idx val="0"/>
          <c:order val="1"/>
          <c:tx>
            <c:strRef>
              <c:f>'G1'!$A$3</c:f>
              <c:strCache>
                <c:ptCount val="1"/>
                <c:pt idx="0">
                  <c:v>Dluh - projekce 2025 ("Haag")</c:v>
                </c:pt>
              </c:strCache>
            </c:strRef>
          </c:tx>
          <c:spPr>
            <a:ln w="28575" cap="rnd">
              <a:solidFill>
                <a:srgbClr val="0070C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'G1'!$B$1:$AZ$1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'G1'!$B$3:$AZ$3</c:f>
              <c:numCache>
                <c:formatCode>0.00</c:formatCode>
                <c:ptCount val="51"/>
                <c:pt idx="0">
                  <c:v>45.781742600989595</c:v>
                </c:pt>
                <c:pt idx="1">
                  <c:v>47.027873979126454</c:v>
                </c:pt>
                <c:pt idx="2">
                  <c:v>47.849349597023959</c:v>
                </c:pt>
                <c:pt idx="3">
                  <c:v>48.978112396956057</c:v>
                </c:pt>
                <c:pt idx="4">
                  <c:v>50.443175194443704</c:v>
                </c:pt>
                <c:pt idx="5">
                  <c:v>51.960366043681773</c:v>
                </c:pt>
                <c:pt idx="6">
                  <c:v>53.603669118631259</c:v>
                </c:pt>
                <c:pt idx="7">
                  <c:v>55.360685847808959</c:v>
                </c:pt>
                <c:pt idx="8">
                  <c:v>57.198818218102119</c:v>
                </c:pt>
                <c:pt idx="9">
                  <c:v>59.166907243544266</c:v>
                </c:pt>
                <c:pt idx="10">
                  <c:v>61.155927618112415</c:v>
                </c:pt>
                <c:pt idx="11">
                  <c:v>63.241451721891316</c:v>
                </c:pt>
                <c:pt idx="12">
                  <c:v>65.462522116708783</c:v>
                </c:pt>
                <c:pt idx="13">
                  <c:v>67.892091414057489</c:v>
                </c:pt>
                <c:pt idx="14">
                  <c:v>70.587279843724744</c:v>
                </c:pt>
                <c:pt idx="15">
                  <c:v>73.554259400656491</c:v>
                </c:pt>
                <c:pt idx="16">
                  <c:v>76.494761618473945</c:v>
                </c:pt>
                <c:pt idx="17">
                  <c:v>79.742186775967085</c:v>
                </c:pt>
                <c:pt idx="18">
                  <c:v>83.319069396950056</c:v>
                </c:pt>
                <c:pt idx="19">
                  <c:v>87.241151365385562</c:v>
                </c:pt>
                <c:pt idx="20">
                  <c:v>91.42686297607888</c:v>
                </c:pt>
                <c:pt idx="21">
                  <c:v>95.735507284359556</c:v>
                </c:pt>
                <c:pt idx="22">
                  <c:v>100.12626398783298</c:v>
                </c:pt>
                <c:pt idx="23">
                  <c:v>104.62653357400244</c:v>
                </c:pt>
                <c:pt idx="24">
                  <c:v>109.24656276562978</c:v>
                </c:pt>
                <c:pt idx="25">
                  <c:v>113.97659602232179</c:v>
                </c:pt>
                <c:pt idx="26">
                  <c:v>118.80514539619043</c:v>
                </c:pt>
                <c:pt idx="27">
                  <c:v>123.7431955622117</c:v>
                </c:pt>
                <c:pt idx="28">
                  <c:v>128.77688317373747</c:v>
                </c:pt>
                <c:pt idx="29">
                  <c:v>133.57114439857475</c:v>
                </c:pt>
                <c:pt idx="30">
                  <c:v>138.71480052546477</c:v>
                </c:pt>
                <c:pt idx="31">
                  <c:v>144.21423728795907</c:v>
                </c:pt>
                <c:pt idx="32">
                  <c:v>149.83733760730848</c:v>
                </c:pt>
                <c:pt idx="33">
                  <c:v>155.53265869032685</c:v>
                </c:pt>
                <c:pt idx="34">
                  <c:v>161.19519579177853</c:v>
                </c:pt>
                <c:pt idx="35">
                  <c:v>166.76706232771454</c:v>
                </c:pt>
                <c:pt idx="36">
                  <c:v>172.11574745524243</c:v>
                </c:pt>
                <c:pt idx="37">
                  <c:v>177.20762551462008</c:v>
                </c:pt>
                <c:pt idx="38">
                  <c:v>182.09350996613188</c:v>
                </c:pt>
                <c:pt idx="39">
                  <c:v>186.83305084881232</c:v>
                </c:pt>
                <c:pt idx="40">
                  <c:v>191.45862397748388</c:v>
                </c:pt>
                <c:pt idx="41">
                  <c:v>195.97352239405942</c:v>
                </c:pt>
                <c:pt idx="42">
                  <c:v>200.43635260118967</c:v>
                </c:pt>
                <c:pt idx="43">
                  <c:v>204.86427067322299</c:v>
                </c:pt>
                <c:pt idx="44">
                  <c:v>209.30689937000386</c:v>
                </c:pt>
                <c:pt idx="45">
                  <c:v>213.80734814506573</c:v>
                </c:pt>
                <c:pt idx="46">
                  <c:v>218.45674981503473</c:v>
                </c:pt>
                <c:pt idx="47">
                  <c:v>223.32795103822212</c:v>
                </c:pt>
                <c:pt idx="48">
                  <c:v>228.48886371213638</c:v>
                </c:pt>
                <c:pt idx="49">
                  <c:v>233.9125173619569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49-4B93-99A8-CE10FF431471}"/>
            </c:ext>
          </c:extLst>
        </c:ser>
        <c:ser>
          <c:idx val="3"/>
          <c:order val="2"/>
          <c:tx>
            <c:strRef>
              <c:f>'G1'!$A$4</c:f>
              <c:strCache>
                <c:ptCount val="1"/>
                <c:pt idx="0">
                  <c:v>Dluh - projekce 2021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'G1'!$B$1:$AZ$1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'G1'!$B$4:$AZ$4</c:f>
              <c:numCache>
                <c:formatCode>0.00</c:formatCode>
                <c:ptCount val="51"/>
                <c:pt idx="0">
                  <c:v>60.398083651099796</c:v>
                </c:pt>
                <c:pt idx="1">
                  <c:v>63.000786325352244</c:v>
                </c:pt>
                <c:pt idx="2">
                  <c:v>65.433904959168572</c:v>
                </c:pt>
                <c:pt idx="3">
                  <c:v>68.051654075147908</c:v>
                </c:pt>
                <c:pt idx="4">
                  <c:v>70.805993784680354</c:v>
                </c:pt>
                <c:pt idx="5">
                  <c:v>73.545193850117016</c:v>
                </c:pt>
                <c:pt idx="6">
                  <c:v>76.475880648073897</c:v>
                </c:pt>
                <c:pt idx="7">
                  <c:v>79.5172436059989</c:v>
                </c:pt>
                <c:pt idx="8">
                  <c:v>82.844761764483778</c:v>
                </c:pt>
                <c:pt idx="9">
                  <c:v>86.387498383318103</c:v>
                </c:pt>
                <c:pt idx="10">
                  <c:v>90.212209342407277</c:v>
                </c:pt>
                <c:pt idx="11">
                  <c:v>94.311926124036191</c:v>
                </c:pt>
                <c:pt idx="12">
                  <c:v>98.800378116548501</c:v>
                </c:pt>
                <c:pt idx="13">
                  <c:v>103.75553595771068</c:v>
                </c:pt>
                <c:pt idx="14">
                  <c:v>109.17511043817346</c:v>
                </c:pt>
                <c:pt idx="15">
                  <c:v>114.99789919654913</c:v>
                </c:pt>
                <c:pt idx="16">
                  <c:v>121.19495349344044</c:v>
                </c:pt>
                <c:pt idx="17">
                  <c:v>127.72458855009089</c:v>
                </c:pt>
                <c:pt idx="18">
                  <c:v>134.58136672919645</c:v>
                </c:pt>
                <c:pt idx="19">
                  <c:v>141.6806164637417</c:v>
                </c:pt>
                <c:pt idx="20">
                  <c:v>148.89364350834182</c:v>
                </c:pt>
                <c:pt idx="21">
                  <c:v>156.23991502374815</c:v>
                </c:pt>
                <c:pt idx="22">
                  <c:v>163.80124635322335</c:v>
                </c:pt>
                <c:pt idx="23">
                  <c:v>171.59330846018736</c:v>
                </c:pt>
                <c:pt idx="24">
                  <c:v>179.63688742446223</c:v>
                </c:pt>
                <c:pt idx="25">
                  <c:v>187.9162324271314</c:v>
                </c:pt>
                <c:pt idx="26">
                  <c:v>196.39326042896616</c:v>
                </c:pt>
                <c:pt idx="27">
                  <c:v>205.06548158052931</c:v>
                </c:pt>
                <c:pt idx="28">
                  <c:v>213.92376573314783</c:v>
                </c:pt>
                <c:pt idx="29">
                  <c:v>222.88741656744432</c:v>
                </c:pt>
                <c:pt idx="30">
                  <c:v>231.95218656603663</c:v>
                </c:pt>
                <c:pt idx="31">
                  <c:v>241.00745171269904</c:v>
                </c:pt>
                <c:pt idx="32">
                  <c:v>249.86697444131627</c:v>
                </c:pt>
                <c:pt idx="33">
                  <c:v>258.45817736220715</c:v>
                </c:pt>
                <c:pt idx="34">
                  <c:v>266.53211128794908</c:v>
                </c:pt>
                <c:pt idx="35">
                  <c:v>274.04646305638352</c:v>
                </c:pt>
                <c:pt idx="36">
                  <c:v>281.08945108065581</c:v>
                </c:pt>
                <c:pt idx="37">
                  <c:v>287.77502229114697</c:v>
                </c:pt>
                <c:pt idx="38">
                  <c:v>294.16805913191172</c:v>
                </c:pt>
                <c:pt idx="39">
                  <c:v>300.28434323217681</c:v>
                </c:pt>
                <c:pt idx="40">
                  <c:v>306.2019011600924</c:v>
                </c:pt>
                <c:pt idx="41">
                  <c:v>311.94261526903938</c:v>
                </c:pt>
                <c:pt idx="42">
                  <c:v>317.53413702666222</c:v>
                </c:pt>
                <c:pt idx="43">
                  <c:v>323.02910579532909</c:v>
                </c:pt>
                <c:pt idx="44">
                  <c:v>328.58049688217784</c:v>
                </c:pt>
                <c:pt idx="45">
                  <c:v>334.07767355657188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C49-4B93-99A8-CE10FF431471}"/>
            </c:ext>
          </c:extLst>
        </c:ser>
        <c:ser>
          <c:idx val="1"/>
          <c:order val="3"/>
          <c:tx>
            <c:strRef>
              <c:f>'G1'!$A$5</c:f>
              <c:strCache>
                <c:ptCount val="1"/>
                <c:pt idx="0">
                  <c:v>Dluh - projekce 2019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'G1'!$B$1:$AZ$1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'G1'!$B$5:$AZ$5</c:f>
              <c:numCache>
                <c:formatCode>0.00</c:formatCode>
                <c:ptCount val="51"/>
                <c:pt idx="0">
                  <c:v>23.183415620430605</c:v>
                </c:pt>
                <c:pt idx="1">
                  <c:v>22.802680224533145</c:v>
                </c:pt>
                <c:pt idx="2">
                  <c:v>22.403711113447283</c:v>
                </c:pt>
                <c:pt idx="3">
                  <c:v>22.127587060585228</c:v>
                </c:pt>
                <c:pt idx="4">
                  <c:v>21.98793799191187</c:v>
                </c:pt>
                <c:pt idx="5">
                  <c:v>22.033533442692764</c:v>
                </c:pt>
                <c:pt idx="6">
                  <c:v>22.242274667061444</c:v>
                </c:pt>
                <c:pt idx="7">
                  <c:v>22.616580861406749</c:v>
                </c:pt>
                <c:pt idx="8">
                  <c:v>23.218835021087184</c:v>
                </c:pt>
                <c:pt idx="9">
                  <c:v>24.035098867879757</c:v>
                </c:pt>
                <c:pt idx="10">
                  <c:v>25.094724636407214</c:v>
                </c:pt>
                <c:pt idx="11">
                  <c:v>26.404490556390755</c:v>
                </c:pt>
                <c:pt idx="12">
                  <c:v>28.018721530721443</c:v>
                </c:pt>
                <c:pt idx="13">
                  <c:v>29.987600242299123</c:v>
                </c:pt>
                <c:pt idx="14">
                  <c:v>32.33027062133371</c:v>
                </c:pt>
                <c:pt idx="15">
                  <c:v>35.048652010692294</c:v>
                </c:pt>
                <c:pt idx="16">
                  <c:v>38.125198641435439</c:v>
                </c:pt>
                <c:pt idx="17">
                  <c:v>41.539652858096851</c:v>
                </c:pt>
                <c:pt idx="18">
                  <c:v>45.277551859320575</c:v>
                </c:pt>
                <c:pt idx="19">
                  <c:v>49.300797133066332</c:v>
                </c:pt>
                <c:pt idx="20">
                  <c:v>53.54092067862458</c:v>
                </c:pt>
                <c:pt idx="21">
                  <c:v>57.972551356650847</c:v>
                </c:pt>
                <c:pt idx="22">
                  <c:v>62.618496052415914</c:v>
                </c:pt>
                <c:pt idx="23">
                  <c:v>67.491738007826953</c:v>
                </c:pt>
                <c:pt idx="24">
                  <c:v>72.589897955069972</c:v>
                </c:pt>
                <c:pt idx="25">
                  <c:v>77.903116411337265</c:v>
                </c:pt>
                <c:pt idx="26">
                  <c:v>83.420218961719812</c:v>
                </c:pt>
                <c:pt idx="27">
                  <c:v>89.126932054148696</c:v>
                </c:pt>
                <c:pt idx="28">
                  <c:v>95.018495966564501</c:v>
                </c:pt>
                <c:pt idx="29">
                  <c:v>101.06098030559161</c:v>
                </c:pt>
                <c:pt idx="30">
                  <c:v>107.2275218624181</c:v>
                </c:pt>
                <c:pt idx="31">
                  <c:v>113.46617514349757</c:v>
                </c:pt>
                <c:pt idx="32">
                  <c:v>119.67875524627422</c:v>
                </c:pt>
                <c:pt idx="33">
                  <c:v>125.79040045611008</c:v>
                </c:pt>
                <c:pt idx="34">
                  <c:v>131.68378099300497</c:v>
                </c:pt>
                <c:pt idx="35">
                  <c:v>137.28549087275366</c:v>
                </c:pt>
                <c:pt idx="36">
                  <c:v>142.61838171721391</c:v>
                </c:pt>
                <c:pt idx="37">
                  <c:v>147.73275730194339</c:v>
                </c:pt>
                <c:pt idx="38">
                  <c:v>152.66313756310552</c:v>
                </c:pt>
                <c:pt idx="39">
                  <c:v>157.40918423473832</c:v>
                </c:pt>
                <c:pt idx="40">
                  <c:v>162.00668028564147</c:v>
                </c:pt>
                <c:pt idx="41">
                  <c:v>166.47870913835422</c:v>
                </c:pt>
                <c:pt idx="42">
                  <c:v>170.86252699926499</c:v>
                </c:pt>
                <c:pt idx="43">
                  <c:v>175.21981783040036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C49-4B93-99A8-CE10FF4314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32221008"/>
        <c:axId val="1627009584"/>
      </c:lineChart>
      <c:catAx>
        <c:axId val="1732221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627009584"/>
        <c:crosses val="autoZero"/>
        <c:auto val="1"/>
        <c:lblAlgn val="ctr"/>
        <c:lblOffset val="100"/>
        <c:tickLblSkip val="10"/>
        <c:tickMarkSkip val="10"/>
        <c:noMultiLvlLbl val="0"/>
      </c:catAx>
      <c:valAx>
        <c:axId val="1627009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% HDP</a:t>
                </a:r>
              </a:p>
            </c:rich>
          </c:tx>
          <c:layout>
            <c:manualLayout>
              <c:xMode val="edge"/>
              <c:yMode val="edge"/>
              <c:x val="3.4632034632034632E-3"/>
              <c:y val="0.4199550979268141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7322210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70C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</c:legendEntry>
      <c:layout>
        <c:manualLayout>
          <c:xMode val="edge"/>
          <c:yMode val="edge"/>
          <c:x val="7.1686699768360215E-2"/>
          <c:y val="5.3332799287106748E-2"/>
          <c:w val="0.37322228242924865"/>
          <c:h val="0.3218731690887807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5222548465265923E-2"/>
          <c:y val="2.1606041555295517E-2"/>
          <c:w val="0.90143083712753413"/>
          <c:h val="0.9448284811258284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'G2'!$A$2</c:f>
              <c:strCache>
                <c:ptCount val="1"/>
                <c:pt idx="0">
                  <c:v>Vliv primárního salda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'G2'!$B$1:$AZ$1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'G2'!$B$2:$AZ$2</c:f>
              <c:numCache>
                <c:formatCode>0.00</c:formatCode>
                <c:ptCount val="51"/>
                <c:pt idx="0">
                  <c:v>1.2234275230112459</c:v>
                </c:pt>
                <c:pt idx="1">
                  <c:v>2.407270101753646</c:v>
                </c:pt>
                <c:pt idx="2">
                  <c:v>3.7048634245008429</c:v>
                </c:pt>
                <c:pt idx="3">
                  <c:v>5.0475291601091641</c:v>
                </c:pt>
                <c:pt idx="4">
                  <c:v>6.5868255785422898</c:v>
                </c:pt>
                <c:pt idx="5">
                  <c:v>8.3005768253974068</c:v>
                </c:pt>
                <c:pt idx="6">
                  <c:v>10.240804542321314</c:v>
                </c:pt>
                <c:pt idx="7">
                  <c:v>12.416971892427817</c:v>
                </c:pt>
                <c:pt idx="8">
                  <c:v>14.832562676922805</c:v>
                </c:pt>
                <c:pt idx="9">
                  <c:v>17.403488235395479</c:v>
                </c:pt>
                <c:pt idx="10">
                  <c:v>20.043423591474948</c:v>
                </c:pt>
                <c:pt idx="11">
                  <c:v>22.771999839003591</c:v>
                </c:pt>
                <c:pt idx="12">
                  <c:v>25.613771930431263</c:v>
                </c:pt>
                <c:pt idx="13">
                  <c:v>28.607080058357901</c:v>
                </c:pt>
                <c:pt idx="14">
                  <c:v>31.788493171121601</c:v>
                </c:pt>
                <c:pt idx="15">
                  <c:v>35.185963663717025</c:v>
                </c:pt>
                <c:pt idx="16">
                  <c:v>38.727394939269075</c:v>
                </c:pt>
                <c:pt idx="17">
                  <c:v>42.480100340358398</c:v>
                </c:pt>
                <c:pt idx="18">
                  <c:v>46.462672097207793</c:v>
                </c:pt>
                <c:pt idx="19">
                  <c:v>50.688567711571878</c:v>
                </c:pt>
                <c:pt idx="20">
                  <c:v>55.144630223936822</c:v>
                </c:pt>
                <c:pt idx="21">
                  <c:v>59.817050921914849</c:v>
                </c:pt>
                <c:pt idx="22">
                  <c:v>64.689955667140126</c:v>
                </c:pt>
                <c:pt idx="23">
                  <c:v>69.759867706896657</c:v>
                </c:pt>
                <c:pt idx="24">
                  <c:v>75.02330294993024</c:v>
                </c:pt>
                <c:pt idx="25">
                  <c:v>80.473624354317678</c:v>
                </c:pt>
                <c:pt idx="26">
                  <c:v>86.103226368924282</c:v>
                </c:pt>
                <c:pt idx="27">
                  <c:v>91.902161031707791</c:v>
                </c:pt>
                <c:pt idx="28">
                  <c:v>97.860726816296221</c:v>
                </c:pt>
                <c:pt idx="29">
                  <c:v>103.90159288121808</c:v>
                </c:pt>
                <c:pt idx="30">
                  <c:v>110.08018202089727</c:v>
                </c:pt>
                <c:pt idx="31">
                  <c:v>116.43386196138508</c:v>
                </c:pt>
                <c:pt idx="32">
                  <c:v>122.95055193449042</c:v>
                </c:pt>
                <c:pt idx="33">
                  <c:v>129.61082810140604</c:v>
                </c:pt>
                <c:pt idx="34">
                  <c:v>136.37879161843233</c:v>
                </c:pt>
                <c:pt idx="35">
                  <c:v>143.21778264385452</c:v>
                </c:pt>
                <c:pt idx="36">
                  <c:v>150.07664624963303</c:v>
                </c:pt>
                <c:pt idx="37">
                  <c:v>156.91427963130201</c:v>
                </c:pt>
                <c:pt idx="38">
                  <c:v>163.70765076039078</c:v>
                </c:pt>
                <c:pt idx="39">
                  <c:v>170.44280915640124</c:v>
                </c:pt>
                <c:pt idx="40">
                  <c:v>177.11216291619735</c:v>
                </c:pt>
                <c:pt idx="41">
                  <c:v>183.71205785774282</c:v>
                </c:pt>
                <c:pt idx="42">
                  <c:v>190.25267111111208</c:v>
                </c:pt>
                <c:pt idx="43">
                  <c:v>196.74611305705088</c:v>
                </c:pt>
                <c:pt idx="44">
                  <c:v>203.20847897064635</c:v>
                </c:pt>
                <c:pt idx="45">
                  <c:v>209.66228396163135</c:v>
                </c:pt>
                <c:pt idx="46">
                  <c:v>216.13650479006492</c:v>
                </c:pt>
                <c:pt idx="47">
                  <c:v>222.66172306577596</c:v>
                </c:pt>
                <c:pt idx="48">
                  <c:v>229.27482439426547</c:v>
                </c:pt>
                <c:pt idx="49">
                  <c:v>236.00855175396146</c:v>
                </c:pt>
                <c:pt idx="50">
                  <c:v>242.88184291732017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6-4F89-BA85-E0A4680645E9}"/>
            </c:ext>
          </c:extLst>
        </c:ser>
        <c:ser>
          <c:idx val="2"/>
          <c:order val="1"/>
          <c:tx>
            <c:strRef>
              <c:f>'G2'!$A$3</c:f>
              <c:strCache>
                <c:ptCount val="1"/>
                <c:pt idx="0">
                  <c:v>Vliv úrokových nákladů</c:v>
                </c:pt>
              </c:strCache>
            </c:strRef>
          </c:tx>
          <c:spPr>
            <a:solidFill>
              <a:srgbClr val="FF0000"/>
            </a:solidFill>
            <a:ln w="9525">
              <a:solidFill>
                <a:schemeClr val="tx1"/>
              </a:solidFill>
            </a:ln>
            <a:effectLst/>
          </c:spPr>
          <c:invertIfNegative val="0"/>
          <c:cat>
            <c:numRef>
              <c:f>'G2'!$B$1:$AZ$1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'G2'!$B$3:$AZ$3</c:f>
              <c:numCache>
                <c:formatCode>0.00</c:formatCode>
                <c:ptCount val="51"/>
                <c:pt idx="0">
                  <c:v>1.3907432131731199</c:v>
                </c:pt>
                <c:pt idx="1">
                  <c:v>2.8587100790638615</c:v>
                </c:pt>
                <c:pt idx="2">
                  <c:v>4.4417447266146386</c:v>
                </c:pt>
                <c:pt idx="3">
                  <c:v>6.0534246659396285</c:v>
                </c:pt>
                <c:pt idx="4">
                  <c:v>7.8033303955398203</c:v>
                </c:pt>
                <c:pt idx="5">
                  <c:v>9.6180348802357631</c:v>
                </c:pt>
                <c:pt idx="6">
                  <c:v>11.42511146934986</c:v>
                </c:pt>
                <c:pt idx="7">
                  <c:v>13.223534269296369</c:v>
                </c:pt>
                <c:pt idx="8">
                  <c:v>15.035617246515043</c:v>
                </c:pt>
                <c:pt idx="9">
                  <c:v>16.846750331411783</c:v>
                </c:pt>
                <c:pt idx="10">
                  <c:v>18.638000070509232</c:v>
                </c:pt>
                <c:pt idx="11">
                  <c:v>20.397771098335092</c:v>
                </c:pt>
                <c:pt idx="12">
                  <c:v>22.145532299182783</c:v>
                </c:pt>
                <c:pt idx="13">
                  <c:v>23.905616019132527</c:v>
                </c:pt>
                <c:pt idx="14">
                  <c:v>25.707013380492338</c:v>
                </c:pt>
                <c:pt idx="15">
                  <c:v>27.582758878907775</c:v>
                </c:pt>
                <c:pt idx="16">
                  <c:v>29.533549114325375</c:v>
                </c:pt>
                <c:pt idx="17">
                  <c:v>31.566589177020678</c:v>
                </c:pt>
                <c:pt idx="18">
                  <c:v>33.690304608735019</c:v>
                </c:pt>
                <c:pt idx="19">
                  <c:v>35.913704392226705</c:v>
                </c:pt>
                <c:pt idx="20">
                  <c:v>38.243879704529945</c:v>
                </c:pt>
                <c:pt idx="21">
                  <c:v>40.68694870702442</c:v>
                </c:pt>
                <c:pt idx="22">
                  <c:v>43.246697572320159</c:v>
                </c:pt>
                <c:pt idx="23">
                  <c:v>45.927018779511535</c:v>
                </c:pt>
                <c:pt idx="24">
                  <c:v>48.732027360303711</c:v>
                </c:pt>
                <c:pt idx="25">
                  <c:v>51.66565665232212</c:v>
                </c:pt>
                <c:pt idx="26">
                  <c:v>54.731573579091261</c:v>
                </c:pt>
                <c:pt idx="27">
                  <c:v>57.93289379330372</c:v>
                </c:pt>
                <c:pt idx="28">
                  <c:v>61.272237338685201</c:v>
                </c:pt>
                <c:pt idx="29">
                  <c:v>64.7439622658313</c:v>
                </c:pt>
                <c:pt idx="30">
                  <c:v>68.355985487174365</c:v>
                </c:pt>
                <c:pt idx="31">
                  <c:v>72.116361005648315</c:v>
                </c:pt>
                <c:pt idx="32">
                  <c:v>76.027469110661357</c:v>
                </c:pt>
                <c:pt idx="33">
                  <c:v>80.091210583184562</c:v>
                </c:pt>
                <c:pt idx="34">
                  <c:v>84.306918711237714</c:v>
                </c:pt>
                <c:pt idx="35">
                  <c:v>88.672453782709937</c:v>
                </c:pt>
                <c:pt idx="36">
                  <c:v>93.182436338857656</c:v>
                </c:pt>
                <c:pt idx="37">
                  <c:v>97.830557779315626</c:v>
                </c:pt>
                <c:pt idx="38">
                  <c:v>102.61172041834064</c:v>
                </c:pt>
                <c:pt idx="39">
                  <c:v>107.52241011923569</c:v>
                </c:pt>
                <c:pt idx="40">
                  <c:v>112.5598886360367</c:v>
                </c:pt>
                <c:pt idx="41">
                  <c:v>117.72154694125474</c:v>
                </c:pt>
                <c:pt idx="42">
                  <c:v>123.00636861306691</c:v>
                </c:pt>
                <c:pt idx="43">
                  <c:v>128.41421563808495</c:v>
                </c:pt>
                <c:pt idx="44">
                  <c:v>133.94699806678088</c:v>
                </c:pt>
                <c:pt idx="45">
                  <c:v>139.60816866378767</c:v>
                </c:pt>
                <c:pt idx="46">
                  <c:v>145.40210037518221</c:v>
                </c:pt>
                <c:pt idx="47">
                  <c:v>151.33454117038656</c:v>
                </c:pt>
                <c:pt idx="48">
                  <c:v>157.41316922513556</c:v>
                </c:pt>
                <c:pt idx="49">
                  <c:v>163.6467890879006</c:v>
                </c:pt>
                <c:pt idx="50">
                  <c:v>170.04181324845723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36-4F89-BA85-E0A4680645E9}"/>
            </c:ext>
          </c:extLst>
        </c:ser>
        <c:ser>
          <c:idx val="4"/>
          <c:order val="3"/>
          <c:tx>
            <c:strRef>
              <c:f>'G2'!$A$5</c:f>
              <c:strCache>
                <c:ptCount val="1"/>
                <c:pt idx="0">
                  <c:v>Vliv reálného HDP</c:v>
                </c:pt>
              </c:strCache>
            </c:strRef>
          </c:tx>
          <c:spPr>
            <a:pattFill prst="smConfetti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'G2'!$B$1:$AZ$1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'G2'!$B$5:$AZ$5</c:f>
              <c:numCache>
                <c:formatCode>0.00</c:formatCode>
                <c:ptCount val="51"/>
                <c:pt idx="0">
                  <c:v>-0.78849550294478143</c:v>
                </c:pt>
                <c:pt idx="1">
                  <c:v>-1.9684239773885484</c:v>
                </c:pt>
                <c:pt idx="2">
                  <c:v>-3.1982925828267019</c:v>
                </c:pt>
                <c:pt idx="3">
                  <c:v>-4.3234312703384123</c:v>
                </c:pt>
                <c:pt idx="4">
                  <c:v>-5.4175904068618506</c:v>
                </c:pt>
                <c:pt idx="5">
                  <c:v>-6.5661717167192588</c:v>
                </c:pt>
                <c:pt idx="6">
                  <c:v>-7.6665802665314313</c:v>
                </c:pt>
                <c:pt idx="7">
                  <c:v>-8.7370862555243036</c:v>
                </c:pt>
                <c:pt idx="8">
                  <c:v>-9.8305908097863135</c:v>
                </c:pt>
                <c:pt idx="9">
                  <c:v>-10.91345229207054</c:v>
                </c:pt>
                <c:pt idx="10">
                  <c:v>-12.018443089058529</c:v>
                </c:pt>
                <c:pt idx="11">
                  <c:v>-13.11522817942404</c:v>
                </c:pt>
                <c:pt idx="12">
                  <c:v>-14.205528523937966</c:v>
                </c:pt>
                <c:pt idx="13">
                  <c:v>-15.26079004992719</c:v>
                </c:pt>
                <c:pt idx="14">
                  <c:v>-16.267233713462083</c:v>
                </c:pt>
                <c:pt idx="15">
                  <c:v>-17.24204427244365</c:v>
                </c:pt>
                <c:pt idx="16">
                  <c:v>-18.396885276909487</c:v>
                </c:pt>
                <c:pt idx="17">
                  <c:v>-19.481809396055915</c:v>
                </c:pt>
                <c:pt idx="18">
                  <c:v>-20.495999097107021</c:v>
                </c:pt>
                <c:pt idx="19">
                  <c:v>-21.435972642653496</c:v>
                </c:pt>
                <c:pt idx="20">
                  <c:v>-22.374735419970865</c:v>
                </c:pt>
                <c:pt idx="21">
                  <c:v>-23.336614271696941</c:v>
                </c:pt>
                <c:pt idx="22">
                  <c:v>-24.39440558011378</c:v>
                </c:pt>
                <c:pt idx="23">
                  <c:v>-25.535649098271563</c:v>
                </c:pt>
                <c:pt idx="24">
                  <c:v>-26.749702275658077</c:v>
                </c:pt>
                <c:pt idx="25">
                  <c:v>-28.039294757298006</c:v>
                </c:pt>
                <c:pt idx="26">
                  <c:v>-29.408201099206465</c:v>
                </c:pt>
                <c:pt idx="27">
                  <c:v>-30.868977004989663</c:v>
                </c:pt>
                <c:pt idx="28">
                  <c:v>-32.430960054458936</c:v>
                </c:pt>
                <c:pt idx="29">
                  <c:v>-34.355826208243322</c:v>
                </c:pt>
                <c:pt idx="30">
                  <c:v>-36.132334802672503</c:v>
                </c:pt>
                <c:pt idx="31">
                  <c:v>-37.803328447845431</c:v>
                </c:pt>
                <c:pt idx="32">
                  <c:v>-39.592215132653138</c:v>
                </c:pt>
                <c:pt idx="33">
                  <c:v>-41.5016428813354</c:v>
                </c:pt>
                <c:pt idx="34">
                  <c:v>-43.599232839102314</c:v>
                </c:pt>
                <c:pt idx="35">
                  <c:v>-45.903159792018172</c:v>
                </c:pt>
                <c:pt idx="36">
                  <c:v>-48.488695538738163</c:v>
                </c:pt>
                <c:pt idx="37">
                  <c:v>-51.343060388893726</c:v>
                </c:pt>
                <c:pt idx="38">
                  <c:v>-54.38834542804819</c:v>
                </c:pt>
                <c:pt idx="39">
                  <c:v>-57.546622978710246</c:v>
                </c:pt>
                <c:pt idx="40">
                  <c:v>-60.777763788347897</c:v>
                </c:pt>
                <c:pt idx="41">
                  <c:v>-64.070751809390686</c:v>
                </c:pt>
                <c:pt idx="42">
                  <c:v>-67.369530293329859</c:v>
                </c:pt>
                <c:pt idx="43">
                  <c:v>-70.652515239415308</c:v>
                </c:pt>
                <c:pt idx="44">
                  <c:v>-73.858192221873992</c:v>
                </c:pt>
                <c:pt idx="45">
                  <c:v>-76.949358459159214</c:v>
                </c:pt>
                <c:pt idx="46">
                  <c:v>-79.918524702800184</c:v>
                </c:pt>
                <c:pt idx="47">
                  <c:v>-82.745649842476993</c:v>
                </c:pt>
                <c:pt idx="48">
                  <c:v>-85.3945298427561</c:v>
                </c:pt>
                <c:pt idx="49">
                  <c:v>-87.860095430004847</c:v>
                </c:pt>
                <c:pt idx="50">
                  <c:v>-90.25827461174589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A36-4F89-BA85-E0A4680645E9}"/>
            </c:ext>
          </c:extLst>
        </c:ser>
        <c:ser>
          <c:idx val="1"/>
          <c:order val="4"/>
          <c:tx>
            <c:strRef>
              <c:f>'G2'!$A$6</c:f>
              <c:strCache>
                <c:ptCount val="1"/>
                <c:pt idx="0">
                  <c:v>Vliv inflace</c:v>
                </c:pt>
              </c:strCache>
            </c:strRef>
          </c:tx>
          <c:spPr>
            <a:pattFill prst="pct80">
              <a:fgClr>
                <a:schemeClr val="tx1"/>
              </a:fgClr>
              <a:bgClr>
                <a:schemeClr val="bg1">
                  <a:lumMod val="95000"/>
                </a:schemeClr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'G2'!$B$1:$AZ$1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'G2'!$B$6:$AZ$6</c:f>
              <c:numCache>
                <c:formatCode>0.00</c:formatCode>
                <c:ptCount val="51"/>
                <c:pt idx="0">
                  <c:v>-0.85188172964446829</c:v>
                </c:pt>
                <c:pt idx="1">
                  <c:v>-1.7147195762028056</c:v>
                </c:pt>
                <c:pt idx="2">
                  <c:v>-2.5880379251244321</c:v>
                </c:pt>
                <c:pt idx="3">
                  <c:v>-3.4782125124796797</c:v>
                </c:pt>
                <c:pt idx="4">
                  <c:v>-4.3869778599981455</c:v>
                </c:pt>
                <c:pt idx="5">
                  <c:v>-5.319446812702104</c:v>
                </c:pt>
                <c:pt idx="6">
                  <c:v>-6.2808092959558453</c:v>
                </c:pt>
                <c:pt idx="7">
                  <c:v>-7.275387969680394</c:v>
                </c:pt>
                <c:pt idx="8">
                  <c:v>-8.3065281498947741</c:v>
                </c:pt>
                <c:pt idx="9">
                  <c:v>-9.3786882295124716</c:v>
                </c:pt>
                <c:pt idx="10">
                  <c:v>-10.493648465028684</c:v>
                </c:pt>
                <c:pt idx="11">
                  <c:v>-11.651697015593674</c:v>
                </c:pt>
                <c:pt idx="12">
                  <c:v>-12.85323953426426</c:v>
                </c:pt>
                <c:pt idx="13">
                  <c:v>-14.100108014054374</c:v>
                </c:pt>
                <c:pt idx="14">
                  <c:v>-15.39560298073234</c:v>
                </c:pt>
                <c:pt idx="15">
                  <c:v>-16.743902040298245</c:v>
                </c:pt>
                <c:pt idx="16">
                  <c:v>-18.146063435293353</c:v>
                </c:pt>
                <c:pt idx="17">
                  <c:v>-19.606723605081502</c:v>
                </c:pt>
                <c:pt idx="18">
                  <c:v>-21.13190557484856</c:v>
                </c:pt>
                <c:pt idx="19">
                  <c:v>-22.728113666230108</c:v>
                </c:pt>
                <c:pt idx="20">
                  <c:v>-24.400705076702064</c:v>
                </c:pt>
                <c:pt idx="21">
                  <c:v>-26.154326486888447</c:v>
                </c:pt>
                <c:pt idx="22">
                  <c:v>-27.99192674326504</c:v>
                </c:pt>
                <c:pt idx="23">
                  <c:v>-29.916409057791114</c:v>
                </c:pt>
                <c:pt idx="24">
                  <c:v>-31.930840719209119</c:v>
                </c:pt>
                <c:pt idx="25">
                  <c:v>-34.038186651825825</c:v>
                </c:pt>
                <c:pt idx="26">
                  <c:v>-36.241225139247305</c:v>
                </c:pt>
                <c:pt idx="27">
                  <c:v>-38.542351646865917</c:v>
                </c:pt>
                <c:pt idx="28">
                  <c:v>-40.943593951718263</c:v>
                </c:pt>
                <c:pt idx="29">
                  <c:v>-43.441567698693298</c:v>
                </c:pt>
                <c:pt idx="30">
                  <c:v>-46.04155278838941</c:v>
                </c:pt>
                <c:pt idx="31">
                  <c:v>-48.74911069677669</c:v>
                </c:pt>
                <c:pt idx="32">
                  <c:v>-51.566116313635938</c:v>
                </c:pt>
                <c:pt idx="33">
                  <c:v>-54.494164600252127</c:v>
                </c:pt>
                <c:pt idx="34">
                  <c:v>-57.533123231885966</c:v>
                </c:pt>
                <c:pt idx="35">
                  <c:v>-60.681782010999619</c:v>
                </c:pt>
                <c:pt idx="36">
                  <c:v>-63.936688257880483</c:v>
                </c:pt>
                <c:pt idx="37">
                  <c:v>-67.293604068837539</c:v>
                </c:pt>
                <c:pt idx="38">
                  <c:v>-70.749003179230527</c:v>
                </c:pt>
                <c:pt idx="39">
                  <c:v>-74.300435457389099</c:v>
                </c:pt>
                <c:pt idx="40">
                  <c:v>-77.94595895501665</c:v>
                </c:pt>
                <c:pt idx="41">
                  <c:v>-81.683687570242341</c:v>
                </c:pt>
                <c:pt idx="42">
                  <c:v>-85.512770510525272</c:v>
                </c:pt>
                <c:pt idx="43">
                  <c:v>-89.432984967276695</c:v>
                </c:pt>
                <c:pt idx="44">
                  <c:v>-93.445577541520194</c:v>
                </c:pt>
                <c:pt idx="45">
                  <c:v>-97.552867492352277</c:v>
                </c:pt>
                <c:pt idx="46">
                  <c:v>-101.75778756217741</c:v>
                </c:pt>
                <c:pt idx="47">
                  <c:v>-106.06426772666005</c:v>
                </c:pt>
                <c:pt idx="48">
                  <c:v>-110.47759732851814</c:v>
                </c:pt>
                <c:pt idx="49">
                  <c:v>-115.00393718297207</c:v>
                </c:pt>
                <c:pt idx="50">
                  <c:v>-119.64782340218345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A36-4F89-BA85-E0A4680645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874924735"/>
        <c:axId val="1521775599"/>
      </c:barChart>
      <c:lineChart>
        <c:grouping val="standard"/>
        <c:varyColors val="0"/>
        <c:ser>
          <c:idx val="5"/>
          <c:order val="2"/>
          <c:tx>
            <c:strRef>
              <c:f>'G2'!$A$4</c:f>
              <c:strCache>
                <c:ptCount val="1"/>
                <c:pt idx="0">
                  <c:v>Změna dluhové kvóty (oproti roku 2025)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'G2'!$B$1:$AZ$1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'G2'!$B$4:$AZ$4</c:f>
              <c:numCache>
                <c:formatCode>0.00</c:formatCode>
                <c:ptCount val="51"/>
                <c:pt idx="0">
                  <c:v>0.95802359353622246</c:v>
                </c:pt>
                <c:pt idx="1">
                  <c:v>1.543468147678384</c:v>
                </c:pt>
                <c:pt idx="2">
                  <c:v>2.2963117915078159</c:v>
                </c:pt>
                <c:pt idx="3">
                  <c:v>3.2128414178239364</c:v>
                </c:pt>
                <c:pt idx="4">
                  <c:v>4.4772358990848806</c:v>
                </c:pt>
                <c:pt idx="5">
                  <c:v>5.9016697418774298</c:v>
                </c:pt>
                <c:pt idx="6">
                  <c:v>7.5651948438532788</c:v>
                </c:pt>
                <c:pt idx="7">
                  <c:v>9.4532902114090103</c:v>
                </c:pt>
                <c:pt idx="8">
                  <c:v>11.534449147561038</c:v>
                </c:pt>
                <c:pt idx="9">
                  <c:v>13.739828999382848</c:v>
                </c:pt>
                <c:pt idx="10">
                  <c:v>15.928963246115806</c:v>
                </c:pt>
                <c:pt idx="11">
                  <c:v>18.140541178732487</c:v>
                </c:pt>
                <c:pt idx="12">
                  <c:v>20.416425600933056</c:v>
                </c:pt>
                <c:pt idx="13">
                  <c:v>22.84658221251032</c:v>
                </c:pt>
                <c:pt idx="14">
                  <c:v>25.507325183150272</c:v>
                </c:pt>
                <c:pt idx="15">
                  <c:v>28.437935344434024</c:v>
                </c:pt>
                <c:pt idx="16">
                  <c:v>31.350057635853407</c:v>
                </c:pt>
                <c:pt idx="17">
                  <c:v>34.568520328320531</c:v>
                </c:pt>
                <c:pt idx="18">
                  <c:v>38.115152052045083</c:v>
                </c:pt>
                <c:pt idx="19">
                  <c:v>42.009466342061899</c:v>
                </c:pt>
                <c:pt idx="20">
                  <c:v>46.165574723394414</c:v>
                </c:pt>
                <c:pt idx="21">
                  <c:v>50.546326584919932</c:v>
                </c:pt>
                <c:pt idx="22">
                  <c:v>55.06243280447918</c:v>
                </c:pt>
                <c:pt idx="23">
                  <c:v>59.724115348380046</c:v>
                </c:pt>
                <c:pt idx="24">
                  <c:v>64.539793269853575</c:v>
                </c:pt>
                <c:pt idx="25">
                  <c:v>69.501013702369988</c:v>
                </c:pt>
                <c:pt idx="26">
                  <c:v>74.597209687577617</c:v>
                </c:pt>
                <c:pt idx="27">
                  <c:v>79.80634663305608</c:v>
                </c:pt>
                <c:pt idx="28">
                  <c:v>85.109790947714984</c:v>
                </c:pt>
                <c:pt idx="29">
                  <c:v>90.16104471594781</c:v>
                </c:pt>
                <c:pt idx="30">
                  <c:v>95.539633220956176</c:v>
                </c:pt>
                <c:pt idx="31">
                  <c:v>101.24171725345428</c:v>
                </c:pt>
                <c:pt idx="32">
                  <c:v>107.02784529620956</c:v>
                </c:pt>
                <c:pt idx="33">
                  <c:v>112.87619834537628</c:v>
                </c:pt>
                <c:pt idx="34">
                  <c:v>118.68136960189963</c:v>
                </c:pt>
                <c:pt idx="35">
                  <c:v>124.38723142770623</c:v>
                </c:pt>
                <c:pt idx="36">
                  <c:v>129.8639248810972</c:v>
                </c:pt>
                <c:pt idx="37">
                  <c:v>135.08131174510845</c:v>
                </c:pt>
                <c:pt idx="38">
                  <c:v>140.09425566289167</c:v>
                </c:pt>
                <c:pt idx="39">
                  <c:v>144.96722837996333</c:v>
                </c:pt>
                <c:pt idx="40">
                  <c:v>149.73277353310252</c:v>
                </c:pt>
                <c:pt idx="41">
                  <c:v>154.39775038317666</c:v>
                </c:pt>
                <c:pt idx="42">
                  <c:v>159.02934831445714</c:v>
                </c:pt>
                <c:pt idx="43">
                  <c:v>163.6617781836554</c:v>
                </c:pt>
                <c:pt idx="44">
                  <c:v>168.37454342959543</c:v>
                </c:pt>
                <c:pt idx="45">
                  <c:v>173.22923950472418</c:v>
                </c:pt>
                <c:pt idx="46">
                  <c:v>178.2639224062134</c:v>
                </c:pt>
                <c:pt idx="47">
                  <c:v>183.5314336701758</c:v>
                </c:pt>
                <c:pt idx="48">
                  <c:v>189.10797585127153</c:v>
                </c:pt>
                <c:pt idx="49">
                  <c:v>195.03410632028491</c:v>
                </c:pt>
                <c:pt idx="50">
                  <c:v>201.21239265961296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36-4F89-BA85-E0A4680645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4924735"/>
        <c:axId val="1521775599"/>
      </c:lineChart>
      <c:catAx>
        <c:axId val="8749247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521775599"/>
        <c:crosses val="autoZero"/>
        <c:auto val="1"/>
        <c:lblAlgn val="ctr"/>
        <c:lblOffset val="100"/>
        <c:tickLblSkip val="10"/>
        <c:noMultiLvlLbl val="0"/>
      </c:catAx>
      <c:valAx>
        <c:axId val="15217755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p. b. (HDP)</a:t>
                </a:r>
              </a:p>
            </c:rich>
          </c:tx>
          <c:layout>
            <c:manualLayout>
              <c:xMode val="edge"/>
              <c:yMode val="edge"/>
              <c:x val="2.805280200001016E-3"/>
              <c:y val="0.4254254001906030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8749247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6823483206403346E-2"/>
          <c:y val="7.3126321790805138E-2"/>
          <c:w val="0.36761034070273613"/>
          <c:h val="0.292818887750841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629994286720693E-2"/>
          <c:y val="2.3534360588066763E-2"/>
          <c:w val="0.89725547808978867"/>
          <c:h val="0.90737619491585242"/>
        </c:manualLayout>
      </c:layout>
      <c:lineChart>
        <c:grouping val="standard"/>
        <c:varyColors val="0"/>
        <c:ser>
          <c:idx val="0"/>
          <c:order val="0"/>
          <c:tx>
            <c:strRef>
              <c:f>'G3'!$A$5</c:f>
              <c:strCache>
                <c:ptCount val="1"/>
                <c:pt idx="0">
                  <c:v>Úrokové sazby (+2 p. b.)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'G3'!$B$1:$AZ$1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'G3'!$B$5:$AZ$5</c:f>
              <c:numCache>
                <c:formatCode>0.0</c:formatCode>
                <c:ptCount val="51"/>
                <c:pt idx="0">
                  <c:v>45.208257218407823</c:v>
                </c:pt>
                <c:pt idx="1">
                  <c:v>45.79370177254998</c:v>
                </c:pt>
                <c:pt idx="2">
                  <c:v>46.546545416379395</c:v>
                </c:pt>
                <c:pt idx="3">
                  <c:v>47.463075042695529</c:v>
                </c:pt>
                <c:pt idx="4">
                  <c:v>48.924453868095931</c:v>
                </c:pt>
                <c:pt idx="5">
                  <c:v>50.662080651146425</c:v>
                </c:pt>
                <c:pt idx="6">
                  <c:v>52.740610357964172</c:v>
                </c:pt>
                <c:pt idx="7">
                  <c:v>55.154375513487423</c:v>
                </c:pt>
                <c:pt idx="8">
                  <c:v>57.881526065965517</c:v>
                </c:pt>
                <c:pt idx="9">
                  <c:v>60.865530374763253</c:v>
                </c:pt>
                <c:pt idx="10">
                  <c:v>63.974859051023302</c:v>
                </c:pt>
                <c:pt idx="11">
                  <c:v>67.260122561138502</c:v>
                </c:pt>
                <c:pt idx="12">
                  <c:v>70.746421142142424</c:v>
                </c:pt>
                <c:pt idx="13">
                  <c:v>74.508570689690117</c:v>
                </c:pt>
                <c:pt idx="14">
                  <c:v>78.606189740628764</c:v>
                </c:pt>
                <c:pt idx="15">
                  <c:v>83.056100601433798</c:v>
                </c:pt>
                <c:pt idx="16">
                  <c:v>87.541931788303032</c:v>
                </c:pt>
                <c:pt idx="17">
                  <c:v>92.431450708480185</c:v>
                </c:pt>
                <c:pt idx="18">
                  <c:v>97.758446458929583</c:v>
                </c:pt>
                <c:pt idx="19">
                  <c:v>103.55558915652982</c:v>
                </c:pt>
                <c:pt idx="20">
                  <c:v>109.73300227371759</c:v>
                </c:pt>
                <c:pt idx="21">
                  <c:v>116.25639735605803</c:v>
                </c:pt>
                <c:pt idx="22">
                  <c:v>123.02513064384783</c:v>
                </c:pt>
                <c:pt idx="23">
                  <c:v>130.05629074126114</c:v>
                </c:pt>
                <c:pt idx="24">
                  <c:v>137.36556539390554</c:v>
                </c:pt>
                <c:pt idx="25">
                  <c:v>144.94857486457667</c:v>
                </c:pt>
                <c:pt idx="26">
                  <c:v>152.79833652715001</c:v>
                </c:pt>
                <c:pt idx="27">
                  <c:v>160.89331076779303</c:v>
                </c:pt>
                <c:pt idx="28">
                  <c:v>169.21553461969128</c:v>
                </c:pt>
                <c:pt idx="29">
                  <c:v>177.33119718298713</c:v>
                </c:pt>
                <c:pt idx="30">
                  <c:v>185.98939095553499</c:v>
                </c:pt>
                <c:pt idx="31">
                  <c:v>195.18687359769953</c:v>
                </c:pt>
                <c:pt idx="32">
                  <c:v>204.61451195514854</c:v>
                </c:pt>
                <c:pt idx="33">
                  <c:v>214.25227732519312</c:v>
                </c:pt>
                <c:pt idx="34">
                  <c:v>223.96975021722281</c:v>
                </c:pt>
                <c:pt idx="35">
                  <c:v>233.70089240907834</c:v>
                </c:pt>
                <c:pt idx="36">
                  <c:v>243.27929267379986</c:v>
                </c:pt>
                <c:pt idx="37">
                  <c:v>252.67016373149886</c:v>
                </c:pt>
                <c:pt idx="38">
                  <c:v>261.95245816497231</c:v>
                </c:pt>
                <c:pt idx="39">
                  <c:v>271.21917893529269</c:v>
                </c:pt>
                <c:pt idx="40">
                  <c:v>280.51837328515285</c:v>
                </c:pt>
                <c:pt idx="41">
                  <c:v>289.86077688947029</c:v>
                </c:pt>
                <c:pt idx="42">
                  <c:v>299.34079711472805</c:v>
                </c:pt>
                <c:pt idx="43">
                  <c:v>309.00658025624114</c:v>
                </c:pt>
                <c:pt idx="44">
                  <c:v>318.97483826219275</c:v>
                </c:pt>
                <c:pt idx="45">
                  <c:v>329.3366166831359</c:v>
                </c:pt>
                <c:pt idx="46">
                  <c:v>340.14675364404548</c:v>
                </c:pt>
                <c:pt idx="47">
                  <c:v>351.48389445562162</c:v>
                </c:pt>
                <c:pt idx="48">
                  <c:v>363.46252155224374</c:v>
                </c:pt>
                <c:pt idx="49">
                  <c:v>376.14704136640472</c:v>
                </c:pt>
                <c:pt idx="50">
                  <c:v>389.39060363783761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EE6-4ECA-AF4E-0A832E90FDFD}"/>
            </c:ext>
          </c:extLst>
        </c:ser>
        <c:ser>
          <c:idx val="1"/>
          <c:order val="1"/>
          <c:tx>
            <c:strRef>
              <c:f>'G3'!$A$4</c:f>
              <c:strCache>
                <c:ptCount val="1"/>
                <c:pt idx="0">
                  <c:v>Úrokové sazby (+1 p. b.)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'G3'!$B$1:$AZ$1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'G3'!$B$4:$AZ$4</c:f>
              <c:numCache>
                <c:formatCode>0.0</c:formatCode>
                <c:ptCount val="51"/>
                <c:pt idx="0">
                  <c:v>45.208257218407823</c:v>
                </c:pt>
                <c:pt idx="1">
                  <c:v>45.79370177254998</c:v>
                </c:pt>
                <c:pt idx="2">
                  <c:v>46.546545416379395</c:v>
                </c:pt>
                <c:pt idx="3">
                  <c:v>47.463075042695529</c:v>
                </c:pt>
                <c:pt idx="4">
                  <c:v>48.826446879139844</c:v>
                </c:pt>
                <c:pt idx="5">
                  <c:v>50.407937738761227</c:v>
                </c:pt>
                <c:pt idx="6">
                  <c:v>52.27848534366624</c:v>
                </c:pt>
                <c:pt idx="7">
                  <c:v>54.427709797017314</c:v>
                </c:pt>
                <c:pt idx="8">
                  <c:v>56.828248631496152</c:v>
                </c:pt>
                <c:pt idx="9">
                  <c:v>59.416544346367871</c:v>
                </c:pt>
                <c:pt idx="10">
                  <c:v>62.055533048442001</c:v>
                </c:pt>
                <c:pt idx="11">
                  <c:v>64.788567199013286</c:v>
                </c:pt>
                <c:pt idx="12">
                  <c:v>67.648050789896985</c:v>
                </c:pt>
                <c:pt idx="13">
                  <c:v>70.715516991328457</c:v>
                </c:pt>
                <c:pt idx="14">
                  <c:v>74.058411225804704</c:v>
                </c:pt>
                <c:pt idx="15">
                  <c:v>77.704750069367094</c:v>
                </c:pt>
                <c:pt idx="16">
                  <c:v>81.352640332715012</c:v>
                </c:pt>
                <c:pt idx="17">
                  <c:v>85.347335227871895</c:v>
                </c:pt>
                <c:pt idx="18">
                  <c:v>89.715964342927677</c:v>
                </c:pt>
                <c:pt idx="19">
                  <c:v>94.483837772507854</c:v>
                </c:pt>
                <c:pt idx="20">
                  <c:v>99.562658842090954</c:v>
                </c:pt>
                <c:pt idx="21">
                  <c:v>104.91614216895321</c:v>
                </c:pt>
                <c:pt idx="22">
                  <c:v>110.44917303184201</c:v>
                </c:pt>
                <c:pt idx="23">
                  <c:v>116.17476589069065</c:v>
                </c:pt>
                <c:pt idx="24">
                  <c:v>122.10427741339409</c:v>
                </c:pt>
                <c:pt idx="25">
                  <c:v>128.23066334994164</c:v>
                </c:pt>
                <c:pt idx="26">
                  <c:v>134.54451524796178</c:v>
                </c:pt>
                <c:pt idx="27">
                  <c:v>141.02351167194789</c:v>
                </c:pt>
                <c:pt idx="28">
                  <c:v>147.64881037472364</c:v>
                </c:pt>
                <c:pt idx="29">
                  <c:v>154.03345141118632</c:v>
                </c:pt>
                <c:pt idx="30">
                  <c:v>160.83409060616012</c:v>
                </c:pt>
                <c:pt idx="31">
                  <c:v>168.04623724222364</c:v>
                </c:pt>
                <c:pt idx="32">
                  <c:v>175.39802646400796</c:v>
                </c:pt>
                <c:pt idx="33">
                  <c:v>182.86788150330284</c:v>
                </c:pt>
                <c:pt idx="34">
                  <c:v>190.33857087909084</c:v>
                </c:pt>
                <c:pt idx="35">
                  <c:v>197.7490279979078</c:v>
                </c:pt>
                <c:pt idx="36">
                  <c:v>204.95259813293507</c:v>
                </c:pt>
                <c:pt idx="37">
                  <c:v>211.91670578724546</c:v>
                </c:pt>
                <c:pt idx="38">
                  <c:v>218.70649670385978</c:v>
                </c:pt>
                <c:pt idx="39">
                  <c:v>225.39851475493359</c:v>
                </c:pt>
                <c:pt idx="40">
                  <c:v>232.03145857003562</c:v>
                </c:pt>
                <c:pt idx="41">
                  <c:v>238.61314507818349</c:v>
                </c:pt>
                <c:pt idx="42">
                  <c:v>245.22189131719031</c:v>
                </c:pt>
                <c:pt idx="43">
                  <c:v>251.89710092807599</c:v>
                </c:pt>
                <c:pt idx="44">
                  <c:v>258.73348863124852</c:v>
                </c:pt>
                <c:pt idx="45">
                  <c:v>265.80430044527202</c:v>
                </c:pt>
                <c:pt idx="46">
                  <c:v>273.15363683400301</c:v>
                </c:pt>
                <c:pt idx="47">
                  <c:v>280.84418501327275</c:v>
                </c:pt>
                <c:pt idx="48">
                  <c:v>288.96720803084139</c:v>
                </c:pt>
                <c:pt idx="49">
                  <c:v>297.57198650766929</c:v>
                </c:pt>
                <c:pt idx="50">
                  <c:v>306.53860923816444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EE6-4ECA-AF4E-0A832E90FDFD}"/>
            </c:ext>
          </c:extLst>
        </c:ser>
        <c:ser>
          <c:idx val="2"/>
          <c:order val="2"/>
          <c:tx>
            <c:strRef>
              <c:f>'G3'!$A$3</c:f>
              <c:strCache>
                <c:ptCount val="1"/>
                <c:pt idx="0">
                  <c:v>Základní scénář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'G3'!$B$1:$AZ$1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'G3'!$B$3:$AZ$3</c:f>
              <c:numCache>
                <c:formatCode>0.0</c:formatCode>
                <c:ptCount val="51"/>
                <c:pt idx="0">
                  <c:v>45.208257218407823</c:v>
                </c:pt>
                <c:pt idx="1">
                  <c:v>45.79370177254998</c:v>
                </c:pt>
                <c:pt idx="2">
                  <c:v>46.546545416379395</c:v>
                </c:pt>
                <c:pt idx="3">
                  <c:v>47.463075042695529</c:v>
                </c:pt>
                <c:pt idx="4">
                  <c:v>48.727469523956479</c:v>
                </c:pt>
                <c:pt idx="5">
                  <c:v>50.151903366749032</c:v>
                </c:pt>
                <c:pt idx="6">
                  <c:v>51.815428468724889</c:v>
                </c:pt>
                <c:pt idx="7">
                  <c:v>53.703523836280624</c:v>
                </c:pt>
                <c:pt idx="8">
                  <c:v>55.784682772432646</c:v>
                </c:pt>
                <c:pt idx="9">
                  <c:v>57.990062624254449</c:v>
                </c:pt>
                <c:pt idx="10">
                  <c:v>60.179196870987418</c:v>
                </c:pt>
                <c:pt idx="11">
                  <c:v>62.390774803604103</c:v>
                </c:pt>
                <c:pt idx="12">
                  <c:v>64.666659225804679</c:v>
                </c:pt>
                <c:pt idx="13">
                  <c:v>67.096815837381939</c:v>
                </c:pt>
                <c:pt idx="14">
                  <c:v>69.757558808021884</c:v>
                </c:pt>
                <c:pt idx="15">
                  <c:v>72.68816896930565</c:v>
                </c:pt>
                <c:pt idx="16">
                  <c:v>75.600291260725044</c:v>
                </c:pt>
                <c:pt idx="17">
                  <c:v>78.818753953192171</c:v>
                </c:pt>
                <c:pt idx="18">
                  <c:v>82.365385676916702</c:v>
                </c:pt>
                <c:pt idx="19">
                  <c:v>86.259699966933525</c:v>
                </c:pt>
                <c:pt idx="20">
                  <c:v>90.415808348266012</c:v>
                </c:pt>
                <c:pt idx="21">
                  <c:v>94.796560209791537</c:v>
                </c:pt>
                <c:pt idx="22">
                  <c:v>99.31266642935077</c:v>
                </c:pt>
                <c:pt idx="23">
                  <c:v>103.97434897325164</c:v>
                </c:pt>
                <c:pt idx="24">
                  <c:v>108.79002689472516</c:v>
                </c:pt>
                <c:pt idx="25">
                  <c:v>113.75124732724157</c:v>
                </c:pt>
                <c:pt idx="26">
                  <c:v>118.8474433124492</c:v>
                </c:pt>
                <c:pt idx="27">
                  <c:v>124.05658025792766</c:v>
                </c:pt>
                <c:pt idx="28">
                  <c:v>129.36002457258658</c:v>
                </c:pt>
                <c:pt idx="29">
                  <c:v>134.41127834081942</c:v>
                </c:pt>
                <c:pt idx="30">
                  <c:v>139.78986684582779</c:v>
                </c:pt>
                <c:pt idx="31">
                  <c:v>145.49195087832587</c:v>
                </c:pt>
                <c:pt idx="32">
                  <c:v>151.27807892108117</c:v>
                </c:pt>
                <c:pt idx="33">
                  <c:v>157.12643197024789</c:v>
                </c:pt>
                <c:pt idx="34">
                  <c:v>162.93160322677124</c:v>
                </c:pt>
                <c:pt idx="35">
                  <c:v>168.6374650525778</c:v>
                </c:pt>
                <c:pt idx="36">
                  <c:v>174.11415850596879</c:v>
                </c:pt>
                <c:pt idx="37">
                  <c:v>179.33154536998003</c:v>
                </c:pt>
                <c:pt idx="38">
                  <c:v>184.34448928776325</c:v>
                </c:pt>
                <c:pt idx="39">
                  <c:v>189.21746200483489</c:v>
                </c:pt>
                <c:pt idx="40">
                  <c:v>193.98300715797404</c:v>
                </c:pt>
                <c:pt idx="41">
                  <c:v>198.64798400804818</c:v>
                </c:pt>
                <c:pt idx="42">
                  <c:v>203.27958193932869</c:v>
                </c:pt>
                <c:pt idx="43">
                  <c:v>207.91201180852701</c:v>
                </c:pt>
                <c:pt idx="44">
                  <c:v>212.62477705446705</c:v>
                </c:pt>
                <c:pt idx="45">
                  <c:v>217.47947312959573</c:v>
                </c:pt>
                <c:pt idx="46">
                  <c:v>222.51415603108492</c:v>
                </c:pt>
                <c:pt idx="47">
                  <c:v>227.7816672950473</c:v>
                </c:pt>
                <c:pt idx="48">
                  <c:v>233.35820947614303</c:v>
                </c:pt>
                <c:pt idx="49">
                  <c:v>239.2843399451564</c:v>
                </c:pt>
                <c:pt idx="50">
                  <c:v>245.46262628448443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EE6-4ECA-AF4E-0A832E90FDFD}"/>
            </c:ext>
          </c:extLst>
        </c:ser>
        <c:ser>
          <c:idx val="3"/>
          <c:order val="3"/>
          <c:tx>
            <c:strRef>
              <c:f>'G3'!$A$2</c:f>
              <c:strCache>
                <c:ptCount val="1"/>
                <c:pt idx="0">
                  <c:v>Nulový úrok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'G3'!$B$1:$AZ$1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'G3'!$B$2:$AZ$2</c:f>
              <c:numCache>
                <c:formatCode>0.0</c:formatCode>
                <c:ptCount val="51"/>
                <c:pt idx="0">
                  <c:v>45.208257218407823</c:v>
                </c:pt>
                <c:pt idx="1">
                  <c:v>45.79370177254998</c:v>
                </c:pt>
                <c:pt idx="2">
                  <c:v>46.546545416379395</c:v>
                </c:pt>
                <c:pt idx="3">
                  <c:v>47.463075042695529</c:v>
                </c:pt>
                <c:pt idx="4">
                  <c:v>48.676317361403726</c:v>
                </c:pt>
                <c:pt idx="5">
                  <c:v>50.013578401909129</c:v>
                </c:pt>
                <c:pt idx="6">
                  <c:v>51.551818022675263</c:v>
                </c:pt>
                <c:pt idx="7">
                  <c:v>53.274015803834857</c:v>
                </c:pt>
                <c:pt idx="8">
                  <c:v>55.146247941314471</c:v>
                </c:pt>
                <c:pt idx="9">
                  <c:v>57.096697460660749</c:v>
                </c:pt>
                <c:pt idx="10">
                  <c:v>58.983308881474187</c:v>
                </c:pt>
                <c:pt idx="11">
                  <c:v>60.842658852181316</c:v>
                </c:pt>
                <c:pt idx="12">
                  <c:v>62.72545907474683</c:v>
                </c:pt>
                <c:pt idx="13">
                  <c:v>64.7296488475844</c:v>
                </c:pt>
                <c:pt idx="14">
                  <c:v>66.939448538204772</c:v>
                </c:pt>
                <c:pt idx="15">
                  <c:v>69.40321199939055</c:v>
                </c:pt>
                <c:pt idx="16">
                  <c:v>71.841336740335564</c:v>
                </c:pt>
                <c:pt idx="17">
                  <c:v>74.565428727757208</c:v>
                </c:pt>
                <c:pt idx="18">
                  <c:v>77.594052800286164</c:v>
                </c:pt>
                <c:pt idx="19">
                  <c:v>80.94320577652141</c:v>
                </c:pt>
                <c:pt idx="20">
                  <c:v>84.52884392366947</c:v>
                </c:pt>
                <c:pt idx="21">
                  <c:v>88.313553885945893</c:v>
                </c:pt>
                <c:pt idx="22">
                  <c:v>92.212069538892052</c:v>
                </c:pt>
                <c:pt idx="23">
                  <c:v>96.233096790493732</c:v>
                </c:pt>
                <c:pt idx="24">
                  <c:v>100.38347617694572</c:v>
                </c:pt>
                <c:pt idx="25">
                  <c:v>104.65417050695929</c:v>
                </c:pt>
                <c:pt idx="26">
                  <c:v>109.03420159413672</c:v>
                </c:pt>
                <c:pt idx="27">
                  <c:v>113.50203793676974</c:v>
                </c:pt>
                <c:pt idx="28">
                  <c:v>118.03949895068207</c:v>
                </c:pt>
                <c:pt idx="29">
                  <c:v>122.32536186721295</c:v>
                </c:pt>
                <c:pt idx="30">
                  <c:v>126.89186653020721</c:v>
                </c:pt>
                <c:pt idx="31">
                  <c:v>131.73621396162105</c:v>
                </c:pt>
                <c:pt idx="32">
                  <c:v>136.63924031158035</c:v>
                </c:pt>
                <c:pt idx="33">
                  <c:v>141.57931400865226</c:v>
                </c:pt>
                <c:pt idx="34">
                  <c:v>146.45849504718416</c:v>
                </c:pt>
                <c:pt idx="35">
                  <c:v>151.22389968129872</c:v>
                </c:pt>
                <c:pt idx="36">
                  <c:v>155.75595708150419</c:v>
                </c:pt>
                <c:pt idx="37">
                  <c:v>160.02616381675986</c:v>
                </c:pt>
                <c:pt idx="38">
                  <c:v>164.08352145556125</c:v>
                </c:pt>
                <c:pt idx="39">
                  <c:v>167.9857210768308</c:v>
                </c:pt>
                <c:pt idx="40">
                  <c:v>171.76212405229461</c:v>
                </c:pt>
                <c:pt idx="41">
                  <c:v>175.41949762363285</c:v>
                </c:pt>
                <c:pt idx="42">
                  <c:v>179.0190566498369</c:v>
                </c:pt>
                <c:pt idx="43">
                  <c:v>182.59255805849472</c:v>
                </c:pt>
                <c:pt idx="44">
                  <c:v>186.21134772791783</c:v>
                </c:pt>
                <c:pt idx="45">
                  <c:v>189.93103476504956</c:v>
                </c:pt>
                <c:pt idx="46">
                  <c:v>193.78696137913113</c:v>
                </c:pt>
                <c:pt idx="47">
                  <c:v>197.82713299626528</c:v>
                </c:pt>
                <c:pt idx="48">
                  <c:v>202.12004612726221</c:v>
                </c:pt>
                <c:pt idx="49">
                  <c:v>206.70220906091404</c:v>
                </c:pt>
                <c:pt idx="50">
                  <c:v>211.48955027807719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EE6-4ECA-AF4E-0A832E90F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59763024"/>
        <c:axId val="1092867120"/>
      </c:lineChart>
      <c:catAx>
        <c:axId val="1259763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092867120"/>
        <c:crosses val="autoZero"/>
        <c:auto val="1"/>
        <c:lblAlgn val="ctr"/>
        <c:lblOffset val="100"/>
        <c:tickLblSkip val="10"/>
        <c:noMultiLvlLbl val="0"/>
      </c:catAx>
      <c:valAx>
        <c:axId val="109286712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% HDP</a:t>
                </a:r>
              </a:p>
            </c:rich>
          </c:tx>
          <c:layout>
            <c:manualLayout>
              <c:xMode val="edge"/>
              <c:yMode val="edge"/>
              <c:x val="1.6166146171172138E-3"/>
              <c:y val="0.4011550786698517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2597630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8.6142529427916004E-2"/>
          <c:y val="6.319477806756775E-2"/>
          <c:w val="0.25650964295329914"/>
          <c:h val="0.258789492629682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00896899095581E-2"/>
          <c:y val="2.0278609241641404E-2"/>
          <c:w val="0.73039631565356944"/>
          <c:h val="0.91119838833705114"/>
        </c:manualLayout>
      </c:layout>
      <c:barChart>
        <c:barDir val="col"/>
        <c:grouping val="clustered"/>
        <c:varyColors val="0"/>
        <c:ser>
          <c:idx val="4"/>
          <c:order val="3"/>
          <c:tx>
            <c:strRef>
              <c:f>'G 1.1.2'!$A$6</c:f>
              <c:strCache>
                <c:ptCount val="1"/>
              </c:strCache>
            </c:strRef>
          </c:tx>
          <c:spPr>
            <a:solidFill>
              <a:schemeClr val="bg1">
                <a:lumMod val="85000"/>
                <a:alpha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'G 1.1.2'!$B$2:$N$2</c:f>
              <c:numCache>
                <c:formatCode>General</c:formatCode>
                <c:ptCount val="13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</c:numCache>
            </c:numRef>
          </c:cat>
          <c:val>
            <c:numRef>
              <c:f>'G 1.1.2'!$B$6:$N$6</c:f>
              <c:numCache>
                <c:formatCode>General</c:formatCode>
                <c:ptCount val="13"/>
                <c:pt idx="9">
                  <c:v>60</c:v>
                </c:pt>
                <c:pt idx="10">
                  <c:v>60</c:v>
                </c:pt>
                <c:pt idx="11">
                  <c:v>60</c:v>
                </c:pt>
                <c:pt idx="12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77-45B0-9A65-8E573543F2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353694552"/>
        <c:axId val="353694944"/>
      </c:barChart>
      <c:lineChart>
        <c:grouping val="standard"/>
        <c:varyColors val="0"/>
        <c:ser>
          <c:idx val="2"/>
          <c:order val="0"/>
          <c:tx>
            <c:strRef>
              <c:f>'G 1.1.2'!$A$5</c:f>
              <c:strCache>
                <c:ptCount val="1"/>
                <c:pt idx="0">
                  <c:v>Hranice dluhové brzdy dle Zákona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'G 1.1.2'!$B$2:$N$2</c:f>
              <c:numCache>
                <c:formatCode>General</c:formatCode>
                <c:ptCount val="13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</c:numCache>
            </c:numRef>
          </c:cat>
          <c:val>
            <c:numRef>
              <c:f>'G 1.1.2'!$B$5:$N$5</c:f>
              <c:numCache>
                <c:formatCode>0.0</c:formatCode>
                <c:ptCount val="13"/>
                <c:pt idx="1">
                  <c:v>55</c:v>
                </c:pt>
                <c:pt idx="2">
                  <c:v>55</c:v>
                </c:pt>
                <c:pt idx="3">
                  <c:v>55</c:v>
                </c:pt>
                <c:pt idx="4">
                  <c:v>55</c:v>
                </c:pt>
                <c:pt idx="5">
                  <c:v>55</c:v>
                </c:pt>
                <c:pt idx="6">
                  <c:v>55</c:v>
                </c:pt>
                <c:pt idx="7">
                  <c:v>55</c:v>
                </c:pt>
                <c:pt idx="8">
                  <c:v>55</c:v>
                </c:pt>
                <c:pt idx="9">
                  <c:v>55</c:v>
                </c:pt>
                <c:pt idx="10">
                  <c:v>55</c:v>
                </c:pt>
                <c:pt idx="11">
                  <c:v>55</c:v>
                </c:pt>
                <c:pt idx="12">
                  <c:v>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77-45B0-9A65-8E573543F2DC}"/>
            </c:ext>
          </c:extLst>
        </c:ser>
        <c:ser>
          <c:idx val="0"/>
          <c:order val="1"/>
          <c:tx>
            <c:strRef>
              <c:f>'G 1.1.2'!$A$4</c:f>
              <c:strCache>
                <c:ptCount val="1"/>
                <c:pt idx="0">
                  <c:v>Predikce dle MF ČR (srpen, 2026b)</c:v>
                </c:pt>
              </c:strCache>
            </c:strRef>
          </c:tx>
          <c:spPr>
            <a:ln w="28575" cap="rnd">
              <a:solidFill>
                <a:srgbClr val="0070C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 1.1.2'!$B$2:$N$2</c:f>
              <c:numCache>
                <c:formatCode>General</c:formatCode>
                <c:ptCount val="13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</c:numCache>
            </c:numRef>
          </c:cat>
          <c:val>
            <c:numRef>
              <c:f>'G 1.1.2'!$B$4:$N$4</c:f>
              <c:numCache>
                <c:formatCode>0.0</c:formatCode>
                <c:ptCount val="13"/>
                <c:pt idx="8">
                  <c:v>44.164180991666512</c:v>
                </c:pt>
                <c:pt idx="9">
                  <c:v>45.8</c:v>
                </c:pt>
                <c:pt idx="10">
                  <c:v>47.3</c:v>
                </c:pt>
                <c:pt idx="11">
                  <c:v>48.8</c:v>
                </c:pt>
                <c:pt idx="12">
                  <c:v>49.5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E77-45B0-9A65-8E573543F2DC}"/>
            </c:ext>
          </c:extLst>
        </c:ser>
        <c:ser>
          <c:idx val="1"/>
          <c:order val="2"/>
          <c:tx>
            <c:strRef>
              <c:f>'G 1.1.2'!$A$3</c:f>
              <c:strCache>
                <c:ptCount val="1"/>
                <c:pt idx="0">
                  <c:v>Výše dluhu dle ČSÚ (srpen, 2026)</c:v>
                </c:pt>
              </c:strCache>
            </c:strRef>
          </c:tx>
          <c:spPr>
            <a:ln w="28575" cap="rnd">
              <a:solidFill>
                <a:srgbClr val="0070C0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 1.1.2'!$B$2:$N$2</c:f>
              <c:numCache>
                <c:formatCode>General</c:formatCode>
                <c:ptCount val="13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</c:numCache>
            </c:numRef>
          </c:cat>
          <c:val>
            <c:numRef>
              <c:f>'G 1.1.2'!$B$3:$N$3</c:f>
              <c:numCache>
                <c:formatCode>0.0</c:formatCode>
                <c:ptCount val="13"/>
                <c:pt idx="0">
                  <c:v>33.781826424350264</c:v>
                </c:pt>
                <c:pt idx="1">
                  <c:v>31.677755816393411</c:v>
                </c:pt>
                <c:pt idx="2">
                  <c:v>29.551735655861933</c:v>
                </c:pt>
                <c:pt idx="3">
                  <c:v>36.882939468985739</c:v>
                </c:pt>
                <c:pt idx="4">
                  <c:v>40.692005317264226</c:v>
                </c:pt>
                <c:pt idx="5">
                  <c:v>42.520374838011243</c:v>
                </c:pt>
                <c:pt idx="6">
                  <c:v>42.22255441008766</c:v>
                </c:pt>
                <c:pt idx="7">
                  <c:v>43.23161562688135</c:v>
                </c:pt>
                <c:pt idx="8">
                  <c:v>44.164180991666512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E77-45B0-9A65-8E573543F2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3694552"/>
        <c:axId val="353694944"/>
      </c:lineChart>
      <c:catAx>
        <c:axId val="353694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353694944"/>
        <c:crosses val="autoZero"/>
        <c:auto val="1"/>
        <c:lblAlgn val="ctr"/>
        <c:lblOffset val="100"/>
        <c:noMultiLvlLbl val="0"/>
      </c:catAx>
      <c:valAx>
        <c:axId val="353694944"/>
        <c:scaling>
          <c:orientation val="minMax"/>
          <c:max val="60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% HDP</a:t>
                </a:r>
              </a:p>
            </c:rich>
          </c:tx>
          <c:layout>
            <c:manualLayout>
              <c:xMode val="edge"/>
              <c:yMode val="edge"/>
              <c:x val="2.1041828052937974E-3"/>
              <c:y val="0.3916058394160583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35369455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81229431626152582"/>
          <c:y val="3.4067091978466198E-2"/>
          <c:w val="0.18604524372186976"/>
          <c:h val="0.8913143156375525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20799672768177"/>
          <c:y val="3.1037011061876375E-2"/>
          <c:w val="0.866213186562382"/>
          <c:h val="0.85084660349659691"/>
        </c:manualLayout>
      </c:layout>
      <c:lineChart>
        <c:grouping val="standard"/>
        <c:varyColors val="0"/>
        <c:ser>
          <c:idx val="0"/>
          <c:order val="0"/>
          <c:tx>
            <c:strRef>
              <c:f>'G B1.1.1'!$B$2</c:f>
              <c:strCache>
                <c:ptCount val="1"/>
                <c:pt idx="0">
                  <c:v>Riziková prémie</c:v>
                </c:pt>
              </c:strCache>
            </c:strRef>
          </c:tx>
          <c:spPr>
            <a:ln w="19050">
              <a:solidFill>
                <a:srgbClr val="0070C0"/>
              </a:solidFill>
            </a:ln>
          </c:spPr>
          <c:marker>
            <c:symbol val="none"/>
          </c:marker>
          <c:cat>
            <c:strRef>
              <c:f>'G B1.1.1'!$A$3:$A$26</c:f>
              <c:strCache>
                <c:ptCount val="24"/>
                <c:pt idx="0">
                  <c:v>Aaa</c:v>
                </c:pt>
                <c:pt idx="1">
                  <c:v>Aa1*</c:v>
                </c:pt>
                <c:pt idx="2">
                  <c:v>Aa1</c:v>
                </c:pt>
                <c:pt idx="3">
                  <c:v>Aa2</c:v>
                </c:pt>
                <c:pt idx="4">
                  <c:v>Aa3</c:v>
                </c:pt>
                <c:pt idx="5">
                  <c:v>A1</c:v>
                </c:pt>
                <c:pt idx="6">
                  <c:v>A2</c:v>
                </c:pt>
                <c:pt idx="7">
                  <c:v>A3</c:v>
                </c:pt>
                <c:pt idx="8">
                  <c:v>Baa1</c:v>
                </c:pt>
                <c:pt idx="9">
                  <c:v>Baa2</c:v>
                </c:pt>
                <c:pt idx="10">
                  <c:v>Baa3</c:v>
                </c:pt>
                <c:pt idx="11">
                  <c:v>Ba1</c:v>
                </c:pt>
                <c:pt idx="12">
                  <c:v>Ba2</c:v>
                </c:pt>
                <c:pt idx="13">
                  <c:v>Ba3</c:v>
                </c:pt>
                <c:pt idx="14">
                  <c:v>B1</c:v>
                </c:pt>
                <c:pt idx="15">
                  <c:v>B2</c:v>
                </c:pt>
                <c:pt idx="16">
                  <c:v>B3</c:v>
                </c:pt>
                <c:pt idx="17">
                  <c:v>Caa1</c:v>
                </c:pt>
                <c:pt idx="18">
                  <c:v>Caa2</c:v>
                </c:pt>
                <c:pt idx="19">
                  <c:v>Caa3</c:v>
                </c:pt>
                <c:pt idx="20">
                  <c:v>Ca</c:v>
                </c:pt>
                <c:pt idx="21">
                  <c:v>C</c:v>
                </c:pt>
                <c:pt idx="22">
                  <c:v>SD</c:v>
                </c:pt>
                <c:pt idx="23">
                  <c:v>D</c:v>
                </c:pt>
              </c:strCache>
            </c:strRef>
          </c:cat>
          <c:val>
            <c:numRef>
              <c:f>'G B1.1.1'!$B$3:$B$26</c:f>
              <c:numCache>
                <c:formatCode>0.00</c:formatCode>
                <c:ptCount val="24"/>
                <c:pt idx="0">
                  <c:v>0</c:v>
                </c:pt>
                <c:pt idx="1">
                  <c:v>0.23</c:v>
                </c:pt>
                <c:pt idx="2">
                  <c:v>0.36</c:v>
                </c:pt>
                <c:pt idx="3">
                  <c:v>0.64</c:v>
                </c:pt>
                <c:pt idx="4">
                  <c:v>0.78</c:v>
                </c:pt>
                <c:pt idx="5">
                  <c:v>0.91</c:v>
                </c:pt>
                <c:pt idx="6">
                  <c:v>1.1000000000000001</c:v>
                </c:pt>
                <c:pt idx="7">
                  <c:v>1.55</c:v>
                </c:pt>
                <c:pt idx="8">
                  <c:v>2.0699999999999998</c:v>
                </c:pt>
                <c:pt idx="9">
                  <c:v>2.46</c:v>
                </c:pt>
                <c:pt idx="10">
                  <c:v>2.85</c:v>
                </c:pt>
                <c:pt idx="11">
                  <c:v>3.24</c:v>
                </c:pt>
                <c:pt idx="12">
                  <c:v>3.9</c:v>
                </c:pt>
                <c:pt idx="13">
                  <c:v>4.66</c:v>
                </c:pt>
                <c:pt idx="14">
                  <c:v>5.83</c:v>
                </c:pt>
                <c:pt idx="15">
                  <c:v>7.12</c:v>
                </c:pt>
                <c:pt idx="16">
                  <c:v>8.41</c:v>
                </c:pt>
                <c:pt idx="17">
                  <c:v>9.7100000000000009</c:v>
                </c:pt>
                <c:pt idx="18">
                  <c:v>11.66</c:v>
                </c:pt>
                <c:pt idx="19">
                  <c:v>12.95</c:v>
                </c:pt>
                <c:pt idx="20">
                  <c:v>15.54</c:v>
                </c:pt>
                <c:pt idx="21">
                  <c:v>26.66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D1-470C-898A-CB4BDBC8F3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7706480"/>
        <c:axId val="1"/>
      </c:lineChart>
      <c:catAx>
        <c:axId val="18377064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Rating (Moody´s)</a:t>
                </a:r>
              </a:p>
            </c:rich>
          </c:tx>
          <c:layout>
            <c:manualLayout>
              <c:xMode val="edge"/>
              <c:yMode val="edge"/>
              <c:x val="0.43431512619364138"/>
              <c:y val="0.96137524307437283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>
            <a:solidFill>
              <a:schemeClr val="tx1"/>
            </a:solidFill>
          </a:ln>
        </c:spPr>
        <c:txPr>
          <a:bodyPr rot="-5400000" vert="horz"/>
          <a:lstStyle/>
          <a:p>
            <a:pPr>
              <a:defRPr/>
            </a:pPr>
            <a:endParaRPr lang="cs-CZ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0"/>
          <c:min val="0"/>
        </c:scaling>
        <c:delete val="0"/>
        <c:axPos val="l"/>
        <c:majorGridlines>
          <c:spPr>
            <a:ln>
              <a:solidFill>
                <a:schemeClr val="bg2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Riziková prémie (p. b.)</a:t>
                </a:r>
              </a:p>
            </c:rich>
          </c:tx>
          <c:layout>
            <c:manualLayout>
              <c:xMode val="edge"/>
              <c:yMode val="edge"/>
              <c:x val="2.5175424500508861E-3"/>
              <c:y val="0.33225647401362279"/>
            </c:manualLayout>
          </c:layout>
          <c:overlay val="0"/>
        </c:title>
        <c:numFmt formatCode="0.0" sourceLinked="0"/>
        <c:majorTickMark val="none"/>
        <c:minorTickMark val="none"/>
        <c:tickLblPos val="nextTo"/>
        <c:spPr>
          <a:ln w="9525">
            <a:solidFill>
              <a:schemeClr val="tx1"/>
            </a:solidFill>
          </a:ln>
        </c:spPr>
        <c:crossAx val="183770648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 b="0"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236304643819355E-2"/>
          <c:y val="1.3887651089715866E-2"/>
          <c:w val="0.8724826116842106"/>
          <c:h val="0.92256085370052132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70C0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2.3890475525806792E-3"/>
                  <c:y val="-4.397756178410015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AUT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5A5B-4E23-AF70-379C21337F4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BEL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5A5B-4E23-AF70-379C21337F4C}"/>
                </c:ext>
              </c:extLst>
            </c:dLbl>
            <c:dLbl>
              <c:idx val="2"/>
              <c:layout>
                <c:manualLayout>
                  <c:x val="-6.6893331472259024E-2"/>
                  <c:y val="2.083147663457379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BGR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5A5B-4E23-AF70-379C21337F4C}"/>
                </c:ext>
              </c:extLst>
            </c:dLbl>
            <c:dLbl>
              <c:idx val="3"/>
              <c:layout>
                <c:manualLayout>
                  <c:x val="-0.10033999720838857"/>
                  <c:y val="2.083147663457379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HRV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5A5B-4E23-AF70-379C21337F4C}"/>
                </c:ext>
              </c:extLst>
            </c:dLbl>
            <c:dLbl>
              <c:idx val="4"/>
              <c:layout>
                <c:manualLayout>
                  <c:x val="-5.733714126193639E-2"/>
                  <c:y val="5.092138732895817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CYP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5A5B-4E23-AF70-379C21337F4C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r>
                      <a:rPr lang="en-US"/>
                      <a:t>CZE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5A5B-4E23-AF70-379C21337F4C}"/>
                </c:ext>
              </c:extLst>
            </c:dLbl>
            <c:dLbl>
              <c:idx val="6"/>
              <c:layout>
                <c:manualLayout>
                  <c:x val="-4.7780951051613584E-3"/>
                  <c:y val="2.777530217943173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DNK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5A5B-4E23-AF70-379C21337F4C}"/>
                </c:ext>
              </c:extLst>
            </c:dLbl>
            <c:dLbl>
              <c:idx val="7"/>
              <c:layout>
                <c:manualLayout>
                  <c:x val="-1.1945237762903484E-2"/>
                  <c:y val="-6.249442990372148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EST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5A5B-4E23-AF70-379C21337F4C}"/>
                </c:ext>
              </c:extLst>
            </c:dLbl>
            <c:dLbl>
              <c:idx val="8"/>
              <c:layout>
                <c:manualLayout>
                  <c:x val="-4.0613808393871548E-2"/>
                  <c:y val="-5.323599584391073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FIN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5A5B-4E23-AF70-379C21337F4C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r>
                      <a:rPr lang="en-US"/>
                      <a:t>FRA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5A5B-4E23-AF70-379C21337F4C}"/>
                </c:ext>
              </c:extLst>
            </c:dLbl>
            <c:dLbl>
              <c:idx val="10"/>
              <c:layout>
                <c:manualLayout>
                  <c:x val="-0.12661952028677601"/>
                  <c:y val="2.777530217943173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DEU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5A5B-4E23-AF70-379C21337F4C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r>
                      <a:rPr lang="en-US"/>
                      <a:t>GRC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5A5B-4E23-AF70-379C21337F4C}"/>
                </c:ext>
              </c:extLst>
            </c:dLbl>
            <c:dLbl>
              <c:idx val="12"/>
              <c:layout>
                <c:manualLayout>
                  <c:x val="0"/>
                  <c:y val="1.85168681196211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HUN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5A5B-4E23-AF70-379C21337F4C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r>
                      <a:rPr lang="en-US"/>
                      <a:t>IRL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5A5B-4E23-AF70-379C21337F4C}"/>
                </c:ext>
              </c:extLst>
            </c:dLbl>
            <c:dLbl>
              <c:idx val="14"/>
              <c:layout>
                <c:manualLayout>
                  <c:x val="-4.5391903499032903E-2"/>
                  <c:y val="3.471912772428974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ITA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E-5A5B-4E23-AF70-379C21337F4C}"/>
                </c:ext>
              </c:extLst>
            </c:dLbl>
            <c:dLbl>
              <c:idx val="15"/>
              <c:layout>
                <c:manualLayout>
                  <c:x val="-7.1671426577420372E-2"/>
                  <c:y val="-2.083147663457379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LVA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F-5A5B-4E23-AF70-379C21337F4C}"/>
                </c:ext>
              </c:extLst>
            </c:dLbl>
            <c:dLbl>
              <c:idx val="16"/>
              <c:layout>
                <c:manualLayout>
                  <c:x val="-8.1227616787743179E-2"/>
                  <c:y val="5.555060435886346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LTU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0-5A5B-4E23-AF70-379C21337F4C}"/>
                </c:ext>
              </c:extLst>
            </c:dLbl>
            <c:dLbl>
              <c:idx val="17"/>
              <c:layout>
                <c:manualLayout>
                  <c:x val="-3.8224760841290867E-2"/>
                  <c:y val="-2.314608514952644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LUX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1-5A5B-4E23-AF70-379C21337F4C}"/>
                </c:ext>
              </c:extLst>
            </c:dLbl>
            <c:dLbl>
              <c:idx val="18"/>
              <c:layout>
                <c:manualLayout>
                  <c:x val="-4.7780951051613584E-3"/>
                  <c:y val="-3.008991069438446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MLT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2-5A5B-4E23-AF70-379C21337F4C}"/>
                </c:ext>
              </c:extLst>
            </c:dLbl>
            <c:dLbl>
              <c:idx val="19"/>
              <c:layout>
                <c:manualLayout>
                  <c:x val="-0.10511809231354989"/>
                  <c:y val="2.777530217943173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NLD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3-5A5B-4E23-AF70-379C21337F4C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r>
                      <a:rPr lang="en-US"/>
                      <a:t>POL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4-5A5B-4E23-AF70-379C21337F4C}"/>
                </c:ext>
              </c:extLst>
            </c:dLbl>
            <c:dLbl>
              <c:idx val="21"/>
              <c:layout>
                <c:manualLayout>
                  <c:x val="7.1671426577419499E-3"/>
                  <c:y val="6.943825544857933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PRT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5-5A5B-4E23-AF70-379C21337F4C}"/>
                </c:ext>
              </c:extLst>
            </c:dLbl>
            <c:dLbl>
              <c:idx val="22"/>
              <c:layout>
                <c:manualLayout>
                  <c:x val="-1.4334285315484098E-2"/>
                  <c:y val="-3.934834475419495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ROM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6-5A5B-4E23-AF70-379C21337F4C}"/>
                </c:ext>
              </c:extLst>
            </c:dLbl>
            <c:dLbl>
              <c:idx val="23"/>
              <c:layout>
                <c:manualLayout>
                  <c:x val="-1.1945237762903396E-2"/>
                  <c:y val="-6.943825544857933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SVK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7-5A5B-4E23-AF70-379C21337F4C}"/>
                </c:ext>
              </c:extLst>
            </c:dLbl>
            <c:dLbl>
              <c:idx val="24"/>
              <c:layout>
                <c:manualLayout>
                  <c:x val="2.1501427973226114E-2"/>
                  <c:y val="5.555060435886346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SVN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8-5A5B-4E23-AF70-379C21337F4C}"/>
                </c:ext>
              </c:extLst>
            </c:dLbl>
            <c:dLbl>
              <c:idx val="25"/>
              <c:layout>
                <c:manualLayout>
                  <c:x val="-0.11706333007645332"/>
                  <c:y val="2.3146085149527294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ESP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9-5A5B-4E23-AF70-379C21337F4C}"/>
                </c:ext>
              </c:extLst>
            </c:dLbl>
            <c:dLbl>
              <c:idx val="26"/>
              <c:layout>
                <c:manualLayout>
                  <c:x val="-8.3616664340323943E-2"/>
                  <c:y val="3.008991069438437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SWE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A-5A5B-4E23-AF70-379C21337F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rgbClr val="0070C0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'G B1.1.2'!$B$3:$B$29</c:f>
              <c:numCache>
                <c:formatCode>General</c:formatCode>
                <c:ptCount val="27"/>
                <c:pt idx="0">
                  <c:v>95</c:v>
                </c:pt>
                <c:pt idx="1">
                  <c:v>85</c:v>
                </c:pt>
                <c:pt idx="2">
                  <c:v>65</c:v>
                </c:pt>
                <c:pt idx="3">
                  <c:v>71</c:v>
                </c:pt>
                <c:pt idx="4">
                  <c:v>71</c:v>
                </c:pt>
                <c:pt idx="5">
                  <c:v>85</c:v>
                </c:pt>
                <c:pt idx="6">
                  <c:v>100</c:v>
                </c:pt>
                <c:pt idx="7">
                  <c:v>80</c:v>
                </c:pt>
                <c:pt idx="8">
                  <c:v>95</c:v>
                </c:pt>
                <c:pt idx="9">
                  <c:v>83</c:v>
                </c:pt>
                <c:pt idx="10">
                  <c:v>100</c:v>
                </c:pt>
                <c:pt idx="11">
                  <c:v>56</c:v>
                </c:pt>
                <c:pt idx="12">
                  <c:v>58</c:v>
                </c:pt>
                <c:pt idx="13">
                  <c:v>88</c:v>
                </c:pt>
                <c:pt idx="14">
                  <c:v>66</c:v>
                </c:pt>
                <c:pt idx="15">
                  <c:v>72</c:v>
                </c:pt>
                <c:pt idx="16">
                  <c:v>75</c:v>
                </c:pt>
                <c:pt idx="17">
                  <c:v>100</c:v>
                </c:pt>
                <c:pt idx="18">
                  <c:v>75</c:v>
                </c:pt>
                <c:pt idx="19">
                  <c:v>100</c:v>
                </c:pt>
                <c:pt idx="20">
                  <c:v>72</c:v>
                </c:pt>
                <c:pt idx="21">
                  <c:v>75</c:v>
                </c:pt>
                <c:pt idx="22">
                  <c:v>55</c:v>
                </c:pt>
                <c:pt idx="23">
                  <c:v>73</c:v>
                </c:pt>
                <c:pt idx="24">
                  <c:v>78</c:v>
                </c:pt>
                <c:pt idx="25">
                  <c:v>72</c:v>
                </c:pt>
                <c:pt idx="26">
                  <c:v>99</c:v>
                </c:pt>
              </c:numCache>
            </c:numRef>
          </c:xVal>
          <c:yVal>
            <c:numRef>
              <c:f>'G B1.1.2'!$C$3:$C$29</c:f>
              <c:numCache>
                <c:formatCode>0.0</c:formatCode>
                <c:ptCount val="27"/>
                <c:pt idx="0">
                  <c:v>2.98</c:v>
                </c:pt>
                <c:pt idx="1">
                  <c:v>3.17</c:v>
                </c:pt>
                <c:pt idx="2">
                  <c:v>3.93</c:v>
                </c:pt>
                <c:pt idx="3">
                  <c:v>2.99</c:v>
                </c:pt>
                <c:pt idx="4">
                  <c:v>2.93</c:v>
                </c:pt>
                <c:pt idx="5">
                  <c:v>4.29</c:v>
                </c:pt>
                <c:pt idx="6">
                  <c:v>2.33</c:v>
                </c:pt>
                <c:pt idx="7">
                  <c:v>3.31</c:v>
                </c:pt>
                <c:pt idx="8">
                  <c:v>3</c:v>
                </c:pt>
                <c:pt idx="9">
                  <c:v>3.35</c:v>
                </c:pt>
                <c:pt idx="10">
                  <c:v>2.59</c:v>
                </c:pt>
                <c:pt idx="11">
                  <c:v>3.37</c:v>
                </c:pt>
                <c:pt idx="12">
                  <c:v>6.94</c:v>
                </c:pt>
                <c:pt idx="13">
                  <c:v>2.89</c:v>
                </c:pt>
                <c:pt idx="14">
                  <c:v>3.59</c:v>
                </c:pt>
                <c:pt idx="15">
                  <c:v>3.27</c:v>
                </c:pt>
                <c:pt idx="16">
                  <c:v>2.88</c:v>
                </c:pt>
                <c:pt idx="17">
                  <c:v>2.9</c:v>
                </c:pt>
                <c:pt idx="18">
                  <c:v>3.44</c:v>
                </c:pt>
                <c:pt idx="19">
                  <c:v>2.8</c:v>
                </c:pt>
                <c:pt idx="20">
                  <c:v>5.52</c:v>
                </c:pt>
                <c:pt idx="21">
                  <c:v>3.08</c:v>
                </c:pt>
                <c:pt idx="22">
                  <c:v>6.96</c:v>
                </c:pt>
                <c:pt idx="23">
                  <c:v>3.43</c:v>
                </c:pt>
                <c:pt idx="24">
                  <c:v>3.1</c:v>
                </c:pt>
                <c:pt idx="25">
                  <c:v>3.21</c:v>
                </c:pt>
                <c:pt idx="26">
                  <c:v>2.4500000000000002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C-5A5B-4E23-AF70-379C21337F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45114591"/>
        <c:axId val="1845113151"/>
      </c:scatterChart>
      <c:valAx>
        <c:axId val="1845114591"/>
        <c:scaling>
          <c:orientation val="minMax"/>
          <c:max val="100"/>
          <c:min val="5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cs-CZ"/>
                  <a:t>Rating (rok</a:t>
                </a:r>
                <a:r>
                  <a:rPr lang="cs-CZ" baseline="0"/>
                  <a:t> </a:t>
                </a:r>
                <a:r>
                  <a:rPr lang="cs-CZ"/>
                  <a:t>2025)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845113151"/>
        <c:crosses val="autoZero"/>
        <c:crossBetween val="midCat"/>
      </c:valAx>
      <c:valAx>
        <c:axId val="1845113151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Dlouhodobá nominální úroková míra (%</a:t>
                </a:r>
                <a:r>
                  <a:rPr lang="cs-CZ"/>
                  <a:t>, rok 2025</a:t>
                </a:r>
                <a:r>
                  <a:rPr lang="en-US"/>
                  <a:t>)</a:t>
                </a:r>
              </a:p>
            </c:rich>
          </c:tx>
          <c:layout>
            <c:manualLayout>
              <c:xMode val="edge"/>
              <c:yMode val="edge"/>
              <c:x val="4.7780951051613584E-3"/>
              <c:y val="0.3042862722391504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#,##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84511459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96838353921356E-2"/>
          <c:y val="3.3833137002650462E-2"/>
          <c:w val="0.8537258989415315"/>
          <c:h val="0.8127659182851031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B1.1.3'!$B$2</c:f>
              <c:strCache>
                <c:ptCount val="1"/>
                <c:pt idx="0">
                  <c:v>Rating 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'G B1.1.3'!$A$3:$A$29</c:f>
              <c:strCache>
                <c:ptCount val="27"/>
                <c:pt idx="0">
                  <c:v>ROM</c:v>
                </c:pt>
                <c:pt idx="1">
                  <c:v>GRC</c:v>
                </c:pt>
                <c:pt idx="2">
                  <c:v>HUN</c:v>
                </c:pt>
                <c:pt idx="3">
                  <c:v>BGR</c:v>
                </c:pt>
                <c:pt idx="4">
                  <c:v>ITA</c:v>
                </c:pt>
                <c:pt idx="5">
                  <c:v>CYP</c:v>
                </c:pt>
                <c:pt idx="6">
                  <c:v>HRV</c:v>
                </c:pt>
                <c:pt idx="7">
                  <c:v>LVA</c:v>
                </c:pt>
                <c:pt idx="8">
                  <c:v>POL</c:v>
                </c:pt>
                <c:pt idx="9">
                  <c:v>ESP</c:v>
                </c:pt>
                <c:pt idx="10">
                  <c:v>SVK</c:v>
                </c:pt>
                <c:pt idx="11">
                  <c:v>LTU</c:v>
                </c:pt>
                <c:pt idx="12">
                  <c:v>MLT</c:v>
                </c:pt>
                <c:pt idx="13">
                  <c:v>PRT</c:v>
                </c:pt>
                <c:pt idx="14">
                  <c:v>SVN</c:v>
                </c:pt>
                <c:pt idx="15">
                  <c:v>EST</c:v>
                </c:pt>
                <c:pt idx="16">
                  <c:v>FRA</c:v>
                </c:pt>
                <c:pt idx="17">
                  <c:v>CZE</c:v>
                </c:pt>
                <c:pt idx="18">
                  <c:v>BEL</c:v>
                </c:pt>
                <c:pt idx="19">
                  <c:v>IRL</c:v>
                </c:pt>
                <c:pt idx="20">
                  <c:v>AUT</c:v>
                </c:pt>
                <c:pt idx="21">
                  <c:v>FIN</c:v>
                </c:pt>
                <c:pt idx="22">
                  <c:v>SWE</c:v>
                </c:pt>
                <c:pt idx="23">
                  <c:v>LUX</c:v>
                </c:pt>
                <c:pt idx="24">
                  <c:v>DNK</c:v>
                </c:pt>
                <c:pt idx="25">
                  <c:v>NLD</c:v>
                </c:pt>
                <c:pt idx="26">
                  <c:v>DEU</c:v>
                </c:pt>
              </c:strCache>
            </c:strRef>
          </c:cat>
          <c:val>
            <c:numRef>
              <c:f>'G B1.1.3'!$B$3:$B$29</c:f>
              <c:numCache>
                <c:formatCode>General</c:formatCode>
                <c:ptCount val="27"/>
                <c:pt idx="0">
                  <c:v>55</c:v>
                </c:pt>
                <c:pt idx="1">
                  <c:v>56</c:v>
                </c:pt>
                <c:pt idx="2">
                  <c:v>58</c:v>
                </c:pt>
                <c:pt idx="3">
                  <c:v>65</c:v>
                </c:pt>
                <c:pt idx="4">
                  <c:v>66</c:v>
                </c:pt>
                <c:pt idx="5">
                  <c:v>71</c:v>
                </c:pt>
                <c:pt idx="6">
                  <c:v>71</c:v>
                </c:pt>
                <c:pt idx="7">
                  <c:v>72</c:v>
                </c:pt>
                <c:pt idx="8">
                  <c:v>72</c:v>
                </c:pt>
                <c:pt idx="9">
                  <c:v>72</c:v>
                </c:pt>
                <c:pt idx="10">
                  <c:v>73</c:v>
                </c:pt>
                <c:pt idx="11">
                  <c:v>75</c:v>
                </c:pt>
                <c:pt idx="12">
                  <c:v>75</c:v>
                </c:pt>
                <c:pt idx="13">
                  <c:v>75</c:v>
                </c:pt>
                <c:pt idx="14">
                  <c:v>78</c:v>
                </c:pt>
                <c:pt idx="15">
                  <c:v>80</c:v>
                </c:pt>
                <c:pt idx="16">
                  <c:v>83</c:v>
                </c:pt>
                <c:pt idx="17">
                  <c:v>85</c:v>
                </c:pt>
                <c:pt idx="18">
                  <c:v>85</c:v>
                </c:pt>
                <c:pt idx="19">
                  <c:v>88</c:v>
                </c:pt>
                <c:pt idx="20">
                  <c:v>95</c:v>
                </c:pt>
                <c:pt idx="21">
                  <c:v>95</c:v>
                </c:pt>
                <c:pt idx="22">
                  <c:v>99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EB-4427-A9A9-6833FF9F06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-27"/>
        <c:axId val="1819712816"/>
        <c:axId val="1478577488"/>
      </c:barChart>
      <c:lineChart>
        <c:grouping val="standard"/>
        <c:varyColors val="0"/>
        <c:ser>
          <c:idx val="1"/>
          <c:order val="1"/>
          <c:tx>
            <c:strRef>
              <c:f>'G B1.1.3'!$C$2</c:f>
              <c:strCache>
                <c:ptCount val="1"/>
                <c:pt idx="0">
                  <c:v>Dluh sektoru veřejných institucí (pravá osa)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'Dluh vs rating a úroky'!#REF!</c:f>
            </c:multiLvlStrRef>
          </c:cat>
          <c:val>
            <c:numRef>
              <c:f>'G B1.1.3'!$C$3:$C$29</c:f>
              <c:numCache>
                <c:formatCode>0.0</c:formatCode>
                <c:ptCount val="27"/>
                <c:pt idx="0">
                  <c:v>59.346730000000001</c:v>
                </c:pt>
                <c:pt idx="1">
                  <c:v>146.13212999999999</c:v>
                </c:pt>
                <c:pt idx="2">
                  <c:v>74.572029999999998</c:v>
                </c:pt>
                <c:pt idx="3">
                  <c:v>29.852969999999999</c:v>
                </c:pt>
                <c:pt idx="4">
                  <c:v>137.10454999999999</c:v>
                </c:pt>
                <c:pt idx="5">
                  <c:v>55.033720000000002</c:v>
                </c:pt>
                <c:pt idx="6">
                  <c:v>56.327739999999999</c:v>
                </c:pt>
                <c:pt idx="7">
                  <c:v>46.88749</c:v>
                </c:pt>
                <c:pt idx="8">
                  <c:v>59.681780000000003</c:v>
                </c:pt>
                <c:pt idx="9">
                  <c:v>100.65629</c:v>
                </c:pt>
                <c:pt idx="10">
                  <c:v>61.392440000000001</c:v>
                </c:pt>
                <c:pt idx="11">
                  <c:v>39.472749999999998</c:v>
                </c:pt>
                <c:pt idx="12">
                  <c:v>46.372549999999997</c:v>
                </c:pt>
                <c:pt idx="13">
                  <c:v>89.665490000000005</c:v>
                </c:pt>
                <c:pt idx="14">
                  <c:v>65.720070000000007</c:v>
                </c:pt>
                <c:pt idx="15">
                  <c:v>24.110959999999999</c:v>
                </c:pt>
                <c:pt idx="16">
                  <c:v>115.55171</c:v>
                </c:pt>
                <c:pt idx="17">
                  <c:v>44.250230000000002</c:v>
                </c:pt>
                <c:pt idx="18">
                  <c:v>107.85737</c:v>
                </c:pt>
                <c:pt idx="19">
                  <c:v>32.864840000000001</c:v>
                </c:pt>
                <c:pt idx="20">
                  <c:v>81.526499999999999</c:v>
                </c:pt>
                <c:pt idx="21">
                  <c:v>88.545820000000006</c:v>
                </c:pt>
                <c:pt idx="22">
                  <c:v>35.08961</c:v>
                </c:pt>
                <c:pt idx="23">
                  <c:v>26.468599999999999</c:v>
                </c:pt>
                <c:pt idx="24">
                  <c:v>27.922429999999999</c:v>
                </c:pt>
                <c:pt idx="25">
                  <c:v>44.388269999999999</c:v>
                </c:pt>
                <c:pt idx="26">
                  <c:v>63.496560000000002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EB-4427-A9A9-6833FF9F06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9749008"/>
        <c:axId val="1478588528"/>
      </c:lineChart>
      <c:catAx>
        <c:axId val="1819712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478577488"/>
        <c:crosses val="autoZero"/>
        <c:auto val="1"/>
        <c:lblAlgn val="ctr"/>
        <c:lblOffset val="100"/>
        <c:noMultiLvlLbl val="0"/>
      </c:catAx>
      <c:valAx>
        <c:axId val="147857748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cs-CZ"/>
                  <a:t>Rating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819712816"/>
        <c:crosses val="autoZero"/>
        <c:crossBetween val="between"/>
      </c:valAx>
      <c:valAx>
        <c:axId val="1478588528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Dluh sektoru v</a:t>
                </a:r>
                <a:r>
                  <a:rPr lang="cs-CZ"/>
                  <a:t>eřejných</a:t>
                </a:r>
                <a:r>
                  <a:rPr lang="en-US"/>
                  <a:t> institucí (% HDP, rok 2025)</a:t>
                </a:r>
              </a:p>
            </c:rich>
          </c:tx>
          <c:layout>
            <c:manualLayout>
              <c:xMode val="edge"/>
              <c:yMode val="edge"/>
              <c:x val="0.97318472805578193"/>
              <c:y val="0.1117886080412914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819749008"/>
        <c:crosses val="max"/>
        <c:crossBetween val="between"/>
      </c:valAx>
      <c:catAx>
        <c:axId val="18197490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785885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177517947871195E-2"/>
          <c:y val="0.93864044554148518"/>
          <c:w val="0.87023718365479541"/>
          <c:h val="5.52080750034874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4965973502603404E-2"/>
          <c:y val="2.2236758245649163E-2"/>
          <c:w val="0.75424478704889031"/>
          <c:h val="0.86634319775150848"/>
        </c:manualLayout>
      </c:layout>
      <c:barChart>
        <c:barDir val="col"/>
        <c:grouping val="stacked"/>
        <c:varyColors val="0"/>
        <c:ser>
          <c:idx val="3"/>
          <c:order val="1"/>
          <c:tx>
            <c:strRef>
              <c:f>'G 1.1.3'!$D$2</c:f>
              <c:strCache>
                <c:ptCount val="1"/>
                <c:pt idx="0">
                  <c:v>Veřejný dluh v držbě rezidentů</c:v>
                </c:pt>
              </c:strCache>
            </c:strRef>
          </c:tx>
          <c:spPr>
            <a:solidFill>
              <a:srgbClr val="0070C0"/>
            </a:solidFill>
            <a:ln w="28575">
              <a:noFill/>
            </a:ln>
          </c:spPr>
          <c:invertIfNegative val="0"/>
          <c:cat>
            <c:numRef>
              <c:f>'G 1.1.3'!$A$3:$A$33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'G 1.1.3'!$D$3:$D$33</c:f>
              <c:numCache>
                <c:formatCode>0.00</c:formatCode>
                <c:ptCount val="31"/>
                <c:pt idx="0">
                  <c:v>9.2664738730186968</c:v>
                </c:pt>
                <c:pt idx="1">
                  <c:v>8.4661374063054868</c:v>
                </c:pt>
                <c:pt idx="2">
                  <c:v>9.1177311804796446</c:v>
                </c:pt>
                <c:pt idx="3">
                  <c:v>12.007742230566503</c:v>
                </c:pt>
                <c:pt idx="4">
                  <c:v>13.47454543449736</c:v>
                </c:pt>
                <c:pt idx="5">
                  <c:v>15.365879068216861</c:v>
                </c:pt>
                <c:pt idx="6">
                  <c:v>21.418682237126934</c:v>
                </c:pt>
                <c:pt idx="7">
                  <c:v>24.391913227971806</c:v>
                </c:pt>
                <c:pt idx="8">
                  <c:v>25.842884450675335</c:v>
                </c:pt>
                <c:pt idx="9">
                  <c:v>22.495185208970724</c:v>
                </c:pt>
                <c:pt idx="10">
                  <c:v>20.246201309536012</c:v>
                </c:pt>
                <c:pt idx="11">
                  <c:v>20.064343283992191</c:v>
                </c:pt>
                <c:pt idx="12">
                  <c:v>19.813646875807862</c:v>
                </c:pt>
                <c:pt idx="13">
                  <c:v>20.228255049084051</c:v>
                </c:pt>
                <c:pt idx="14">
                  <c:v>23.432517771996235</c:v>
                </c:pt>
                <c:pt idx="15">
                  <c:v>25.42432978126196</c:v>
                </c:pt>
                <c:pt idx="16">
                  <c:v>27.439184148871099</c:v>
                </c:pt>
                <c:pt idx="17">
                  <c:v>30.808476913043119</c:v>
                </c:pt>
                <c:pt idx="18">
                  <c:v>29.788599742241022</c:v>
                </c:pt>
                <c:pt idx="19">
                  <c:v>29.230325050919475</c:v>
                </c:pt>
                <c:pt idx="20">
                  <c:v>24.906289225297751</c:v>
                </c:pt>
                <c:pt idx="21">
                  <c:v>20.003964460265578</c:v>
                </c:pt>
                <c:pt idx="22">
                  <c:v>18.428685177118957</c:v>
                </c:pt>
                <c:pt idx="23">
                  <c:v>19.144073357314117</c:v>
                </c:pt>
                <c:pt idx="24">
                  <c:v>18.209143918806824</c:v>
                </c:pt>
                <c:pt idx="25">
                  <c:v>25.022965459331491</c:v>
                </c:pt>
                <c:pt idx="26">
                  <c:v>28.114218133075873</c:v>
                </c:pt>
                <c:pt idx="27">
                  <c:v>29.842924807712823</c:v>
                </c:pt>
                <c:pt idx="28">
                  <c:v>31.124848312358715</c:v>
                </c:pt>
                <c:pt idx="29">
                  <c:v>32.4354599132567</c:v>
                </c:pt>
                <c:pt idx="30">
                  <c:v>33.029383454619342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57-437E-8879-86B378BD1123}"/>
            </c:ext>
          </c:extLst>
        </c:ser>
        <c:ser>
          <c:idx val="2"/>
          <c:order val="2"/>
          <c:tx>
            <c:strRef>
              <c:f>'G 1.1.3'!$C$2</c:f>
              <c:strCache>
                <c:ptCount val="1"/>
                <c:pt idx="0">
                  <c:v>Veřejný dluh v držbě nerezidentů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numRef>
              <c:f>'G 1.1.3'!$A$3:$A$33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'G 1.1.3'!$C$3:$C$33</c:f>
              <c:numCache>
                <c:formatCode>0.00</c:formatCode>
                <c:ptCount val="31"/>
                <c:pt idx="0">
                  <c:v>4.2099016478693896</c:v>
                </c:pt>
                <c:pt idx="1">
                  <c:v>3.0400053027454748</c:v>
                </c:pt>
                <c:pt idx="2">
                  <c:v>3.0058670626803665</c:v>
                </c:pt>
                <c:pt idx="3">
                  <c:v>1.8692562626678053</c:v>
                </c:pt>
                <c:pt idx="4">
                  <c:v>1.6133023122470806</c:v>
                </c:pt>
                <c:pt idx="5">
                  <c:v>1.528649414510147</c:v>
                </c:pt>
                <c:pt idx="6">
                  <c:v>1.1782028990875815</c:v>
                </c:pt>
                <c:pt idx="7">
                  <c:v>1.3112385217636309</c:v>
                </c:pt>
                <c:pt idx="8">
                  <c:v>2.2186952953147978</c:v>
                </c:pt>
                <c:pt idx="9">
                  <c:v>5.7935480771441714</c:v>
                </c:pt>
                <c:pt idx="10">
                  <c:v>7.4316134220142782</c:v>
                </c:pt>
                <c:pt idx="11">
                  <c:v>7.5004594553023409</c:v>
                </c:pt>
                <c:pt idx="12">
                  <c:v>7.532333253470842</c:v>
                </c:pt>
                <c:pt idx="13">
                  <c:v>7.9266918446370145</c:v>
                </c:pt>
                <c:pt idx="14">
                  <c:v>9.9979809854505319</c:v>
                </c:pt>
                <c:pt idx="15">
                  <c:v>11.27575988134746</c:v>
                </c:pt>
                <c:pt idx="16">
                  <c:v>11.962772458065295</c:v>
                </c:pt>
                <c:pt idx="17">
                  <c:v>13.02682652864496</c:v>
                </c:pt>
                <c:pt idx="18">
                  <c:v>14.352492713499675</c:v>
                </c:pt>
                <c:pt idx="19">
                  <c:v>12.315854463839692</c:v>
                </c:pt>
                <c:pt idx="20">
                  <c:v>14.563203636947572</c:v>
                </c:pt>
                <c:pt idx="21">
                  <c:v>16.228249670144518</c:v>
                </c:pt>
                <c:pt idx="22">
                  <c:v>15.353141247231308</c:v>
                </c:pt>
                <c:pt idx="23">
                  <c:v>12.533678464940017</c:v>
                </c:pt>
                <c:pt idx="24">
                  <c:v>11.34259638225948</c:v>
                </c:pt>
                <c:pt idx="25">
                  <c:v>11.859974009654243</c:v>
                </c:pt>
                <c:pt idx="26">
                  <c:v>12.577787184188352</c:v>
                </c:pt>
                <c:pt idx="27">
                  <c:v>12.677450030298424</c:v>
                </c:pt>
                <c:pt idx="28">
                  <c:v>11.097706097728945</c:v>
                </c:pt>
                <c:pt idx="29">
                  <c:v>10.796155713624657</c:v>
                </c:pt>
                <c:pt idx="30">
                  <c:v>11.134797537047172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D57-437E-8879-86B378BD11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51240704"/>
        <c:axId val="151242240"/>
      </c:barChart>
      <c:lineChart>
        <c:grouping val="standard"/>
        <c:varyColors val="0"/>
        <c:ser>
          <c:idx val="1"/>
          <c:order val="0"/>
          <c:tx>
            <c:strRef>
              <c:f>'G 1.1.3'!$B$2</c:f>
              <c:strCache>
                <c:ptCount val="1"/>
                <c:pt idx="0">
                  <c:v>Veřejný dluh</c:v>
                </c:pt>
              </c:strCache>
            </c:strRef>
          </c:tx>
          <c:spPr>
            <a:ln w="28575">
              <a:solidFill>
                <a:schemeClr val="bg1">
                  <a:lumMod val="50000"/>
                </a:schemeClr>
              </a:solidFill>
            </a:ln>
            <a:effectLst/>
          </c:spPr>
          <c:marker>
            <c:symbol val="none"/>
          </c:marker>
          <c:cat>
            <c:numRef>
              <c:f>'G 1.1.3'!$A$3:$A$33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'G 1.1.3'!$B$3:$B$33</c:f>
              <c:numCache>
                <c:formatCode>0.00</c:formatCode>
                <c:ptCount val="31"/>
                <c:pt idx="0">
                  <c:v>13.476375520888087</c:v>
                </c:pt>
                <c:pt idx="1">
                  <c:v>11.506142709050961</c:v>
                </c:pt>
                <c:pt idx="2">
                  <c:v>12.123598243160012</c:v>
                </c:pt>
                <c:pt idx="3">
                  <c:v>13.876998493234307</c:v>
                </c:pt>
                <c:pt idx="4">
                  <c:v>15.087847746744441</c:v>
                </c:pt>
                <c:pt idx="5">
                  <c:v>16.894528482727008</c:v>
                </c:pt>
                <c:pt idx="6">
                  <c:v>22.596885136214517</c:v>
                </c:pt>
                <c:pt idx="7">
                  <c:v>25.703151749735436</c:v>
                </c:pt>
                <c:pt idx="8">
                  <c:v>28.061585551587132</c:v>
                </c:pt>
                <c:pt idx="9">
                  <c:v>28.288733286114898</c:v>
                </c:pt>
                <c:pt idx="10">
                  <c:v>27.677814731550288</c:v>
                </c:pt>
                <c:pt idx="11">
                  <c:v>27.564802739294532</c:v>
                </c:pt>
                <c:pt idx="12">
                  <c:v>27.345980129278701</c:v>
                </c:pt>
                <c:pt idx="13">
                  <c:v>28.154946893721068</c:v>
                </c:pt>
                <c:pt idx="14">
                  <c:v>33.430498757446763</c:v>
                </c:pt>
                <c:pt idx="15">
                  <c:v>36.700089661369638</c:v>
                </c:pt>
                <c:pt idx="16">
                  <c:v>39.401956606936395</c:v>
                </c:pt>
                <c:pt idx="17">
                  <c:v>43.835303441688076</c:v>
                </c:pt>
                <c:pt idx="18">
                  <c:v>44.141092455740704</c:v>
                </c:pt>
                <c:pt idx="19">
                  <c:v>41.546179514759167</c:v>
                </c:pt>
                <c:pt idx="20">
                  <c:v>39.469492862245318</c:v>
                </c:pt>
                <c:pt idx="21">
                  <c:v>36.232214130410092</c:v>
                </c:pt>
                <c:pt idx="22">
                  <c:v>33.781826424350264</c:v>
                </c:pt>
                <c:pt idx="23">
                  <c:v>31.677755816393411</c:v>
                </c:pt>
                <c:pt idx="24">
                  <c:v>29.551735655861933</c:v>
                </c:pt>
                <c:pt idx="25">
                  <c:v>36.882939468985739</c:v>
                </c:pt>
                <c:pt idx="26">
                  <c:v>40.692005317264226</c:v>
                </c:pt>
                <c:pt idx="27">
                  <c:v>42.520374838011243</c:v>
                </c:pt>
                <c:pt idx="28">
                  <c:v>42.22255441008766</c:v>
                </c:pt>
                <c:pt idx="29">
                  <c:v>43.23161562688135</c:v>
                </c:pt>
                <c:pt idx="30">
                  <c:v>44.164180991666512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D57-437E-8879-86B378BD11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240704"/>
        <c:axId val="151242240"/>
      </c:lineChart>
      <c:catAx>
        <c:axId val="15124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vert="horz"/>
          <a:lstStyle/>
          <a:p>
            <a:pPr>
              <a:defRPr/>
            </a:pPr>
            <a:endParaRPr lang="cs-CZ"/>
          </a:p>
        </c:txPr>
        <c:crossAx val="151242240"/>
        <c:crosses val="autoZero"/>
        <c:auto val="1"/>
        <c:lblAlgn val="ctr"/>
        <c:lblOffset val="100"/>
        <c:noMultiLvlLbl val="0"/>
      </c:catAx>
      <c:valAx>
        <c:axId val="151242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b="0"/>
                </a:pPr>
                <a:r>
                  <a:rPr lang="en-US" b="0"/>
                  <a:t>% HDP</a:t>
                </a:r>
              </a:p>
            </c:rich>
          </c:tx>
          <c:layout>
            <c:manualLayout>
              <c:xMode val="edge"/>
              <c:yMode val="edge"/>
              <c:x val="5.5376314284163695E-3"/>
              <c:y val="0.40984972614213261"/>
            </c:manualLayout>
          </c:layout>
          <c:overlay val="0"/>
        </c:title>
        <c:numFmt formatCode="#,##0.0" sourceLinked="0"/>
        <c:majorTickMark val="none"/>
        <c:minorTickMark val="none"/>
        <c:tickLblPos val="nextTo"/>
        <c:spPr>
          <a:noFill/>
          <a:ln w="9525"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cs-CZ"/>
          </a:p>
        </c:txPr>
        <c:crossAx val="151240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4817425908314048"/>
          <c:y val="0.19720206345174596"/>
          <c:w val="0.14473718960198764"/>
          <c:h val="0.6171166104236969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000000000000004" r="0.7000000000000004" t="0.78740157499999996" header="0.30000000000000021" footer="0.30000000000000021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222947635848423E-2"/>
          <c:y val="2.2236758245649163E-2"/>
          <c:w val="0.76898781291564522"/>
          <c:h val="0.86634319775150848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'G 1.1.4'!$B$2</c:f>
              <c:strCache>
                <c:ptCount val="1"/>
                <c:pt idx="0">
                  <c:v>Obchodní banky</c:v>
                </c:pt>
              </c:strCache>
            </c:strRef>
          </c:tx>
          <c:spPr>
            <a:solidFill>
              <a:srgbClr val="0070C0"/>
            </a:solidFill>
            <a:ln w="9525">
              <a:solidFill>
                <a:schemeClr val="tx1"/>
              </a:solidFill>
            </a:ln>
            <a:effectLst/>
          </c:spPr>
          <c:invertIfNegative val="0"/>
          <c:cat>
            <c:numRef>
              <c:f>'G 1.1.4'!$A$3:$A$33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'G 1.1.4'!$B$3:$B$33</c:f>
              <c:numCache>
                <c:formatCode>0.0</c:formatCode>
                <c:ptCount val="31"/>
                <c:pt idx="0">
                  <c:v>56.231623162316232</c:v>
                </c:pt>
                <c:pt idx="1">
                  <c:v>55.249625785614107</c:v>
                </c:pt>
                <c:pt idx="2">
                  <c:v>55.899326373777257</c:v>
                </c:pt>
                <c:pt idx="3">
                  <c:v>62.35779597044283</c:v>
                </c:pt>
                <c:pt idx="4">
                  <c:v>64.325324555736472</c:v>
                </c:pt>
                <c:pt idx="5">
                  <c:v>70.571854234395119</c:v>
                </c:pt>
                <c:pt idx="6">
                  <c:v>75.064334076142174</c:v>
                </c:pt>
                <c:pt idx="7">
                  <c:v>73.121258809465246</c:v>
                </c:pt>
                <c:pt idx="8">
                  <c:v>67.097075865365269</c:v>
                </c:pt>
                <c:pt idx="9">
                  <c:v>51.677358679462806</c:v>
                </c:pt>
                <c:pt idx="10">
                  <c:v>44.167027870219506</c:v>
                </c:pt>
                <c:pt idx="11">
                  <c:v>42.860108421787125</c:v>
                </c:pt>
                <c:pt idx="12">
                  <c:v>42.283249773143829</c:v>
                </c:pt>
                <c:pt idx="13">
                  <c:v>37.80000393481906</c:v>
                </c:pt>
                <c:pt idx="14">
                  <c:v>37.463639798120099</c:v>
                </c:pt>
                <c:pt idx="15">
                  <c:v>39.368700708804901</c:v>
                </c:pt>
                <c:pt idx="16">
                  <c:v>41.91150497319741</c:v>
                </c:pt>
                <c:pt idx="17">
                  <c:v>42.811001120585033</c:v>
                </c:pt>
                <c:pt idx="18">
                  <c:v>39.050410080820676</c:v>
                </c:pt>
                <c:pt idx="19">
                  <c:v>39.873483139148753</c:v>
                </c:pt>
                <c:pt idx="20">
                  <c:v>33.623267813950299</c:v>
                </c:pt>
                <c:pt idx="21">
                  <c:v>24.984769797411236</c:v>
                </c:pt>
                <c:pt idx="22">
                  <c:v>27.351676909509582</c:v>
                </c:pt>
                <c:pt idx="23">
                  <c:v>30.101890808381405</c:v>
                </c:pt>
                <c:pt idx="24">
                  <c:v>31.13610999601784</c:v>
                </c:pt>
                <c:pt idx="25">
                  <c:v>38.200548460101736</c:v>
                </c:pt>
                <c:pt idx="26">
                  <c:v>40.282855531036887</c:v>
                </c:pt>
                <c:pt idx="27">
                  <c:v>40.839869603740553</c:v>
                </c:pt>
                <c:pt idx="28">
                  <c:v>44.084169268625416</c:v>
                </c:pt>
                <c:pt idx="29">
                  <c:v>46.129138598251394</c:v>
                </c:pt>
                <c:pt idx="30">
                  <c:v>46.560264113568834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84-42D5-8C0E-C977CC035E7F}"/>
            </c:ext>
          </c:extLst>
        </c:ser>
        <c:ser>
          <c:idx val="3"/>
          <c:order val="1"/>
          <c:tx>
            <c:strRef>
              <c:f>'G 1.1.4'!$C$2</c:f>
              <c:strCache>
                <c:ptCount val="1"/>
                <c:pt idx="0">
                  <c:v>Ostatní finanční instituce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'G 1.1.4'!$A$3:$A$33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'G 1.1.4'!$C$3:$C$33</c:f>
              <c:numCache>
                <c:formatCode>0.0</c:formatCode>
                <c:ptCount val="31"/>
                <c:pt idx="0">
                  <c:v>6.0823005377460824</c:v>
                </c:pt>
                <c:pt idx="1">
                  <c:v>8.6430537782667614</c:v>
                </c:pt>
                <c:pt idx="2">
                  <c:v>10.264166330338977</c:v>
                </c:pt>
                <c:pt idx="3">
                  <c:v>18.986231460315771</c:v>
                </c:pt>
                <c:pt idx="4">
                  <c:v>21.728644802577151</c:v>
                </c:pt>
                <c:pt idx="5">
                  <c:v>18.226373767321629</c:v>
                </c:pt>
                <c:pt idx="6">
                  <c:v>14.991419277170154</c:v>
                </c:pt>
                <c:pt idx="7">
                  <c:v>15.936374765692321</c:v>
                </c:pt>
                <c:pt idx="8">
                  <c:v>22.49026883678809</c:v>
                </c:pt>
                <c:pt idx="9">
                  <c:v>25.545428243843972</c:v>
                </c:pt>
                <c:pt idx="10">
                  <c:v>26.794864529440783</c:v>
                </c:pt>
                <c:pt idx="11">
                  <c:v>27.821733653133723</c:v>
                </c:pt>
                <c:pt idx="12">
                  <c:v>27.943106036886768</c:v>
                </c:pt>
                <c:pt idx="13">
                  <c:v>29.568841766261368</c:v>
                </c:pt>
                <c:pt idx="14">
                  <c:v>28.30388867871315</c:v>
                </c:pt>
                <c:pt idx="15">
                  <c:v>25.903318634521927</c:v>
                </c:pt>
                <c:pt idx="16">
                  <c:v>22.325845133703094</c:v>
                </c:pt>
                <c:pt idx="17">
                  <c:v>21.625740109576931</c:v>
                </c:pt>
                <c:pt idx="18">
                  <c:v>21.152377914486479</c:v>
                </c:pt>
                <c:pt idx="19">
                  <c:v>23.737195473278177</c:v>
                </c:pt>
                <c:pt idx="20">
                  <c:v>22.618484167344299</c:v>
                </c:pt>
                <c:pt idx="21">
                  <c:v>24.849535856370501</c:v>
                </c:pt>
                <c:pt idx="22">
                  <c:v>23.214227540283151</c:v>
                </c:pt>
                <c:pt idx="23">
                  <c:v>28.436379065630042</c:v>
                </c:pt>
                <c:pt idx="24">
                  <c:v>28.942546584050806</c:v>
                </c:pt>
                <c:pt idx="25">
                  <c:v>26.96404771928519</c:v>
                </c:pt>
                <c:pt idx="26">
                  <c:v>25.831673648252735</c:v>
                </c:pt>
                <c:pt idx="27">
                  <c:v>23.848591154618045</c:v>
                </c:pt>
                <c:pt idx="28">
                  <c:v>23.22214945601592</c:v>
                </c:pt>
                <c:pt idx="29">
                  <c:v>22.390597678085136</c:v>
                </c:pt>
                <c:pt idx="30">
                  <c:v>22.003935292175637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84-42D5-8C0E-C977CC035E7F}"/>
            </c:ext>
          </c:extLst>
        </c:ser>
        <c:ser>
          <c:idx val="2"/>
          <c:order val="2"/>
          <c:tx>
            <c:strRef>
              <c:f>'G 1.1.4'!$D$2</c:f>
              <c:strCache>
                <c:ptCount val="1"/>
                <c:pt idx="0">
                  <c:v>Ostatní rezidenti</c:v>
                </c:pt>
              </c:strCache>
            </c:strRef>
          </c:tx>
          <c:spPr>
            <a:solidFill>
              <a:schemeClr val="tx1"/>
            </a:solidFill>
            <a:ln w="9525">
              <a:solidFill>
                <a:schemeClr val="tx1"/>
              </a:solidFill>
            </a:ln>
          </c:spPr>
          <c:invertIfNegative val="0"/>
          <c:cat>
            <c:numRef>
              <c:f>'G 1.1.4'!$A$3:$A$33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'G 1.1.4'!$D$3:$D$33</c:f>
              <c:numCache>
                <c:formatCode>0.0</c:formatCode>
                <c:ptCount val="31"/>
                <c:pt idx="0">
                  <c:v>6.4469523875464469</c:v>
                </c:pt>
                <c:pt idx="1">
                  <c:v>9.6866043054722653</c:v>
                </c:pt>
                <c:pt idx="2">
                  <c:v>9.0429847591547006</c:v>
                </c:pt>
                <c:pt idx="3">
                  <c:v>5.1857955451597473</c:v>
                </c:pt>
                <c:pt idx="4">
                  <c:v>3.2533040227079395</c:v>
                </c:pt>
                <c:pt idx="5">
                  <c:v>2.1535797621220567</c:v>
                </c:pt>
                <c:pt idx="6">
                  <c:v>4.7302408579015225</c:v>
                </c:pt>
                <c:pt idx="7">
                  <c:v>5.8408966341692885</c:v>
                </c:pt>
                <c:pt idx="8">
                  <c:v>2.5061131075166032</c:v>
                </c:pt>
                <c:pt idx="9">
                  <c:v>2.2971582839244276</c:v>
                </c:pt>
                <c:pt idx="10">
                  <c:v>2.1876734373197477</c:v>
                </c:pt>
                <c:pt idx="11">
                  <c:v>2.1078799255374792</c:v>
                </c:pt>
                <c:pt idx="12">
                  <c:v>2.2290719422775505</c:v>
                </c:pt>
                <c:pt idx="13">
                  <c:v>4.4773386496348442</c:v>
                </c:pt>
                <c:pt idx="14">
                  <c:v>4.3257056740626627</c:v>
                </c:pt>
                <c:pt idx="15">
                  <c:v>4.0039143526404013</c:v>
                </c:pt>
                <c:pt idx="16">
                  <c:v>5.4017909707805289</c:v>
                </c:pt>
                <c:pt idx="17">
                  <c:v>5.8455985602448779</c:v>
                </c:pt>
                <c:pt idx="18">
                  <c:v>7.2821746211242298</c:v>
                </c:pt>
                <c:pt idx="19">
                  <c:v>6.7455500283689807</c:v>
                </c:pt>
                <c:pt idx="20">
                  <c:v>6.8608810123052404</c:v>
                </c:pt>
                <c:pt idx="21">
                  <c:v>5.3761332894901059</c:v>
                </c:pt>
                <c:pt idx="22">
                  <c:v>3.9861643034685832</c:v>
                </c:pt>
                <c:pt idx="23">
                  <c:v>1.8955356906079894</c:v>
                </c:pt>
                <c:pt idx="24">
                  <c:v>1.5391926392734891</c:v>
                </c:pt>
                <c:pt idx="25">
                  <c:v>2.6796858100485892</c:v>
                </c:pt>
                <c:pt idx="26">
                  <c:v>2.9757452219770353</c:v>
                </c:pt>
                <c:pt idx="27">
                  <c:v>5.4965386011358301</c:v>
                </c:pt>
                <c:pt idx="28">
                  <c:v>6.4098473084646059</c:v>
                </c:pt>
                <c:pt idx="29">
                  <c:v>6.5074387272466669</c:v>
                </c:pt>
                <c:pt idx="30">
                  <c:v>6.2235193133047213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984-42D5-8C0E-C977CC035E7F}"/>
            </c:ext>
          </c:extLst>
        </c:ser>
        <c:ser>
          <c:idx val="0"/>
          <c:order val="3"/>
          <c:tx>
            <c:strRef>
              <c:f>'G 1.1.4'!$E$2</c:f>
              <c:strCache>
                <c:ptCount val="1"/>
                <c:pt idx="0">
                  <c:v>Nerezidenti - eurozóna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'G 1.1.4'!$A$3:$A$33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'G 1.1.4'!$E$3:$E$33</c:f>
              <c:numCache>
                <c:formatCode>0.0</c:formatCode>
                <c:ptCount val="31"/>
                <c:pt idx="0">
                  <c:v>12.216760137552217</c:v>
                </c:pt>
                <c:pt idx="1">
                  <c:v>11.38697781156594</c:v>
                </c:pt>
                <c:pt idx="2">
                  <c:v>8.0102853861804686</c:v>
                </c:pt>
                <c:pt idx="3">
                  <c:v>4.1318909148902243</c:v>
                </c:pt>
                <c:pt idx="4">
                  <c:v>6.2464372681483731</c:v>
                </c:pt>
                <c:pt idx="5">
                  <c:v>5.6280184895589249</c:v>
                </c:pt>
                <c:pt idx="6">
                  <c:v>2.7227786173509902</c:v>
                </c:pt>
                <c:pt idx="7">
                  <c:v>3.2133419072321407</c:v>
                </c:pt>
                <c:pt idx="8">
                  <c:v>6.0325277402394839</c:v>
                </c:pt>
                <c:pt idx="9">
                  <c:v>16.799460903521833</c:v>
                </c:pt>
                <c:pt idx="10">
                  <c:v>26.116276609209354</c:v>
                </c:pt>
                <c:pt idx="11">
                  <c:v>26.323429136775299</c:v>
                </c:pt>
                <c:pt idx="12">
                  <c:v>19.694815242838033</c:v>
                </c:pt>
                <c:pt idx="13">
                  <c:v>23.625144841454855</c:v>
                </c:pt>
                <c:pt idx="14">
                  <c:v>23.671616631362198</c:v>
                </c:pt>
                <c:pt idx="15">
                  <c:v>24.293138574025892</c:v>
                </c:pt>
                <c:pt idx="16">
                  <c:v>24.62938059678369</c:v>
                </c:pt>
                <c:pt idx="17">
                  <c:v>24.093907573614903</c:v>
                </c:pt>
                <c:pt idx="18">
                  <c:v>25.789690188327981</c:v>
                </c:pt>
                <c:pt idx="19">
                  <c:v>23.342173899657372</c:v>
                </c:pt>
                <c:pt idx="20">
                  <c:v>26.691092330425093</c:v>
                </c:pt>
                <c:pt idx="21">
                  <c:v>29.211724963342085</c:v>
                </c:pt>
                <c:pt idx="22">
                  <c:v>28.945228176400555</c:v>
                </c:pt>
                <c:pt idx="23">
                  <c:v>29.040898142628684</c:v>
                </c:pt>
                <c:pt idx="24">
                  <c:v>27.53186933239401</c:v>
                </c:pt>
                <c:pt idx="25">
                  <c:v>24.232400082803984</c:v>
                </c:pt>
                <c:pt idx="26">
                  <c:v>22.74730866090686</c:v>
                </c:pt>
                <c:pt idx="27">
                  <c:v>24.62453696784662</c:v>
                </c:pt>
                <c:pt idx="28">
                  <c:v>19.731783351298134</c:v>
                </c:pt>
                <c:pt idx="29">
                  <c:v>17.552501074960585</c:v>
                </c:pt>
                <c:pt idx="30">
                  <c:v>16.994915813799935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984-42D5-8C0E-C977CC035E7F}"/>
            </c:ext>
          </c:extLst>
        </c:ser>
        <c:ser>
          <c:idx val="4"/>
          <c:order val="4"/>
          <c:tx>
            <c:strRef>
              <c:f>'G 1.1.4'!$F$2</c:f>
              <c:strCache>
                <c:ptCount val="1"/>
                <c:pt idx="0">
                  <c:v>Nerezidenti - mimo eurozónu</c:v>
                </c:pt>
              </c:strCache>
            </c:strRef>
          </c:tx>
          <c:spPr>
            <a:pattFill prst="pct20">
              <a:fgClr>
                <a:srgbClr val="FF0000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</c:spPr>
          <c:invertIfNegative val="0"/>
          <c:cat>
            <c:numRef>
              <c:f>'G 1.1.4'!$A$3:$A$33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'G 1.1.4'!$F$3:$F$33</c:f>
              <c:numCache>
                <c:formatCode>0.0</c:formatCode>
                <c:ptCount val="31"/>
                <c:pt idx="0">
                  <c:v>19.022363774839022</c:v>
                </c:pt>
                <c:pt idx="1">
                  <c:v>15.03373831908092</c:v>
                </c:pt>
                <c:pt idx="2">
                  <c:v>16.783237150548597</c:v>
                </c:pt>
                <c:pt idx="3">
                  <c:v>9.3382861091914311</c:v>
                </c:pt>
                <c:pt idx="4">
                  <c:v>4.446289350830062</c:v>
                </c:pt>
                <c:pt idx="5">
                  <c:v>3.4201737466022721</c:v>
                </c:pt>
                <c:pt idx="6">
                  <c:v>2.4912271714351579</c:v>
                </c:pt>
                <c:pt idx="7">
                  <c:v>1.8881278834410105</c:v>
                </c:pt>
                <c:pt idx="8">
                  <c:v>1.8739937613201851</c:v>
                </c:pt>
                <c:pt idx="9">
                  <c:v>3.6805938892469658</c:v>
                </c:pt>
                <c:pt idx="10">
                  <c:v>0.73415755355791079</c:v>
                </c:pt>
                <c:pt idx="11">
                  <c:v>0.88684886259167806</c:v>
                </c:pt>
                <c:pt idx="12">
                  <c:v>7.8497570044745428</c:v>
                </c:pt>
                <c:pt idx="13">
                  <c:v>4.5286708076539401</c:v>
                </c:pt>
                <c:pt idx="14">
                  <c:v>6.235149216983749</c:v>
                </c:pt>
                <c:pt idx="15">
                  <c:v>6.4309277303446999</c:v>
                </c:pt>
                <c:pt idx="16">
                  <c:v>5.7314783255352779</c:v>
                </c:pt>
                <c:pt idx="17">
                  <c:v>5.6237526359782573</c:v>
                </c:pt>
                <c:pt idx="18">
                  <c:v>6.725347195240639</c:v>
                </c:pt>
                <c:pt idx="19">
                  <c:v>6.3015974595467119</c:v>
                </c:pt>
                <c:pt idx="20">
                  <c:v>10.20627467597507</c:v>
                </c:pt>
                <c:pt idx="21">
                  <c:v>15.577836093386074</c:v>
                </c:pt>
                <c:pt idx="22">
                  <c:v>16.502703070338125</c:v>
                </c:pt>
                <c:pt idx="23">
                  <c:v>10.525283684095834</c:v>
                </c:pt>
                <c:pt idx="24">
                  <c:v>10.850297164279192</c:v>
                </c:pt>
                <c:pt idx="25">
                  <c:v>7.9233179277605013</c:v>
                </c:pt>
                <c:pt idx="26">
                  <c:v>8.1624169378264835</c:v>
                </c:pt>
                <c:pt idx="27">
                  <c:v>5.1904636726589519</c:v>
                </c:pt>
                <c:pt idx="28">
                  <c:v>6.5520506155959213</c:v>
                </c:pt>
                <c:pt idx="29">
                  <c:v>7.4203239214562133</c:v>
                </c:pt>
                <c:pt idx="30">
                  <c:v>8.2173654671508753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984-42D5-8C0E-C977CC035E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51240704"/>
        <c:axId val="151242240"/>
      </c:barChart>
      <c:catAx>
        <c:axId val="15124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vert="horz"/>
          <a:lstStyle/>
          <a:p>
            <a:pPr>
              <a:defRPr/>
            </a:pPr>
            <a:endParaRPr lang="cs-CZ"/>
          </a:p>
        </c:txPr>
        <c:crossAx val="151242240"/>
        <c:crosses val="autoZero"/>
        <c:auto val="1"/>
        <c:lblAlgn val="ctr"/>
        <c:lblOffset val="100"/>
        <c:noMultiLvlLbl val="0"/>
      </c:catAx>
      <c:valAx>
        <c:axId val="151242240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%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noFill/>
          <a:ln w="9525"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cs-CZ"/>
          </a:p>
        </c:txPr>
        <c:crossAx val="151240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5370289378317377"/>
          <c:y val="6.51270760905035E-2"/>
          <c:w val="0.14629710621682637"/>
          <c:h val="0.81961387126812446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000000000000004" r="0.7000000000000004" t="0.78740157499999996" header="0.30000000000000021" footer="0.30000000000000021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694312935815304E-2"/>
          <c:y val="2.2236758245649163E-2"/>
          <c:w val="0.82243128168263202"/>
          <c:h val="0.86634319775150848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'G 1.1.5'!$B$2</c:f>
              <c:strCache>
                <c:ptCount val="1"/>
                <c:pt idx="0">
                  <c:v>Do 1 roku</c:v>
                </c:pt>
              </c:strCache>
            </c:strRef>
          </c:tx>
          <c:spPr>
            <a:solidFill>
              <a:srgbClr val="0070C0"/>
            </a:solidFill>
            <a:ln w="9525">
              <a:noFill/>
            </a:ln>
            <a:effectLst/>
          </c:spPr>
          <c:invertIfNegative val="0"/>
          <c:cat>
            <c:numRef>
              <c:f>'G 1.1.5'!$A$3:$A$33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'G 1.1.5'!$B$3:$B$33</c:f>
              <c:numCache>
                <c:formatCode>0.0</c:formatCode>
                <c:ptCount val="31"/>
                <c:pt idx="0">
                  <c:v>48.997668997668995</c:v>
                </c:pt>
                <c:pt idx="1">
                  <c:v>53.769767255178799</c:v>
                </c:pt>
                <c:pt idx="2">
                  <c:v>53.725331924224328</c:v>
                </c:pt>
                <c:pt idx="3">
                  <c:v>63.290760725107653</c:v>
                </c:pt>
                <c:pt idx="4">
                  <c:v>69.512662131704886</c:v>
                </c:pt>
                <c:pt idx="5">
                  <c:v>66.951886694720017</c:v>
                </c:pt>
                <c:pt idx="6">
                  <c:v>58.515919161906716</c:v>
                </c:pt>
                <c:pt idx="7">
                  <c:v>51.586674780221919</c:v>
                </c:pt>
                <c:pt idx="8">
                  <c:v>40.404658067518618</c:v>
                </c:pt>
                <c:pt idx="9">
                  <c:v>24.893113265933444</c:v>
                </c:pt>
                <c:pt idx="10">
                  <c:v>22.18687792345056</c:v>
                </c:pt>
                <c:pt idx="11">
                  <c:v>17.225586789530851</c:v>
                </c:pt>
                <c:pt idx="12">
                  <c:v>18.921556476044273</c:v>
                </c:pt>
                <c:pt idx="13">
                  <c:v>17.979002495658769</c:v>
                </c:pt>
                <c:pt idx="14">
                  <c:v>14.832785357414165</c:v>
                </c:pt>
                <c:pt idx="15">
                  <c:v>16.440944946175826</c:v>
                </c:pt>
                <c:pt idx="16">
                  <c:v>19.137917144362159</c:v>
                </c:pt>
                <c:pt idx="17">
                  <c:v>17.207101063697198</c:v>
                </c:pt>
                <c:pt idx="18">
                  <c:v>15.370491026476337</c:v>
                </c:pt>
                <c:pt idx="19">
                  <c:v>14.241613557294347</c:v>
                </c:pt>
                <c:pt idx="20">
                  <c:v>15.703682966721441</c:v>
                </c:pt>
                <c:pt idx="21">
                  <c:v>13.765253710385089</c:v>
                </c:pt>
                <c:pt idx="22">
                  <c:v>17.920793380721129</c:v>
                </c:pt>
                <c:pt idx="23">
                  <c:v>17.73911384628866</c:v>
                </c:pt>
                <c:pt idx="24">
                  <c:v>12.231881043267597</c:v>
                </c:pt>
                <c:pt idx="25">
                  <c:v>11.48835510814526</c:v>
                </c:pt>
                <c:pt idx="26">
                  <c:v>11.13913615339542</c:v>
                </c:pt>
                <c:pt idx="27">
                  <c:v>12.597043266151415</c:v>
                </c:pt>
                <c:pt idx="28">
                  <c:v>7.5440106712775288</c:v>
                </c:pt>
                <c:pt idx="29">
                  <c:v>10.149577182169987</c:v>
                </c:pt>
                <c:pt idx="30">
                  <c:v>12.062528068669527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92-4EDC-BD97-FB177BD20DBD}"/>
            </c:ext>
          </c:extLst>
        </c:ser>
        <c:ser>
          <c:idx val="3"/>
          <c:order val="1"/>
          <c:tx>
            <c:strRef>
              <c:f>'G 1.1.5'!$C$2</c:f>
              <c:strCache>
                <c:ptCount val="1"/>
                <c:pt idx="0">
                  <c:v>1 až 5 let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numRef>
              <c:f>'G 1.1.5'!$A$3:$A$33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'G 1.1.5'!$C$3:$C$33</c:f>
              <c:numCache>
                <c:formatCode>0.0</c:formatCode>
                <c:ptCount val="31"/>
                <c:pt idx="0">
                  <c:v>36.231623162316232</c:v>
                </c:pt>
                <c:pt idx="1">
                  <c:v>39.686084891182702</c:v>
                </c:pt>
                <c:pt idx="2">
                  <c:v>39.207209756138155</c:v>
                </c:pt>
                <c:pt idx="3">
                  <c:v>36.700600712349157</c:v>
                </c:pt>
                <c:pt idx="4">
                  <c:v>30.463659404296617</c:v>
                </c:pt>
                <c:pt idx="5">
                  <c:v>25.472721980770462</c:v>
                </c:pt>
                <c:pt idx="6">
                  <c:v>24.060517575540246</c:v>
                </c:pt>
                <c:pt idx="7">
                  <c:v>27.725629483854171</c:v>
                </c:pt>
                <c:pt idx="8">
                  <c:v>28.171286979271482</c:v>
                </c:pt>
                <c:pt idx="9">
                  <c:v>29.097363185509217</c:v>
                </c:pt>
                <c:pt idx="10">
                  <c:v>27.603274482164576</c:v>
                </c:pt>
                <c:pt idx="11">
                  <c:v>34.859128649778491</c:v>
                </c:pt>
                <c:pt idx="12">
                  <c:v>28.407221641082732</c:v>
                </c:pt>
                <c:pt idx="13">
                  <c:v>27.430411708043991</c:v>
                </c:pt>
                <c:pt idx="14">
                  <c:v>30.590407279139836</c:v>
                </c:pt>
                <c:pt idx="15">
                  <c:v>30.906986048887337</c:v>
                </c:pt>
                <c:pt idx="16">
                  <c:v>32.967062250178166</c:v>
                </c:pt>
                <c:pt idx="17">
                  <c:v>34.768380114850274</c:v>
                </c:pt>
                <c:pt idx="18">
                  <c:v>37.027964180895282</c:v>
                </c:pt>
                <c:pt idx="19">
                  <c:v>39.99245692972849</c:v>
                </c:pt>
                <c:pt idx="20">
                  <c:v>42.433826585049296</c:v>
                </c:pt>
                <c:pt idx="21">
                  <c:v>46.457788261146824</c:v>
                </c:pt>
                <c:pt idx="22">
                  <c:v>41.991464710343678</c:v>
                </c:pt>
                <c:pt idx="23">
                  <c:v>38.259493022606918</c:v>
                </c:pt>
                <c:pt idx="24">
                  <c:v>35.202845776759027</c:v>
                </c:pt>
                <c:pt idx="25">
                  <c:v>37.146193226354931</c:v>
                </c:pt>
                <c:pt idx="26">
                  <c:v>31.194131727568536</c:v>
                </c:pt>
                <c:pt idx="27">
                  <c:v>34.36602625005338</c:v>
                </c:pt>
                <c:pt idx="28">
                  <c:v>35.896888842714297</c:v>
                </c:pt>
                <c:pt idx="29">
                  <c:v>35.110563279346422</c:v>
                </c:pt>
                <c:pt idx="30">
                  <c:v>34.281271310663584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92-4EDC-BD97-FB177BD20DBD}"/>
            </c:ext>
          </c:extLst>
        </c:ser>
        <c:ser>
          <c:idx val="2"/>
          <c:order val="2"/>
          <c:tx>
            <c:strRef>
              <c:f>'G 1.1.5'!$D$2</c:f>
              <c:strCache>
                <c:ptCount val="1"/>
                <c:pt idx="0">
                  <c:v>Nad 5 let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 w="9525">
              <a:noFill/>
            </a:ln>
          </c:spPr>
          <c:invertIfNegative val="0"/>
          <c:cat>
            <c:numRef>
              <c:f>'G 1.1.5'!$A$3:$A$33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'G 1.1.5'!$D$3:$D$33</c:f>
              <c:numCache>
                <c:formatCode>0.0</c:formatCode>
                <c:ptCount val="31"/>
                <c:pt idx="0">
                  <c:v>14.77070784001477</c:v>
                </c:pt>
                <c:pt idx="1">
                  <c:v>6.5441478536384974</c:v>
                </c:pt>
                <c:pt idx="2">
                  <c:v>7.0674583196375149</c:v>
                </c:pt>
                <c:pt idx="3">
                  <c:v>8.6385625431928126E-3</c:v>
                </c:pt>
                <c:pt idx="4">
                  <c:v>2.3678463998503287E-2</c:v>
                </c:pt>
                <c:pt idx="5">
                  <c:v>7.5753913245095186</c:v>
                </c:pt>
                <c:pt idx="6">
                  <c:v>17.423563262553042</c:v>
                </c:pt>
                <c:pt idx="7">
                  <c:v>20.687695735923917</c:v>
                </c:pt>
                <c:pt idx="8">
                  <c:v>31.424040252062792</c:v>
                </c:pt>
                <c:pt idx="9">
                  <c:v>46.009523548557347</c:v>
                </c:pt>
                <c:pt idx="10">
                  <c:v>50.209847594384861</c:v>
                </c:pt>
                <c:pt idx="11">
                  <c:v>47.915284561718288</c:v>
                </c:pt>
                <c:pt idx="12">
                  <c:v>52.671221882872999</c:v>
                </c:pt>
                <c:pt idx="13">
                  <c:v>54.590585797176928</c:v>
                </c:pt>
                <c:pt idx="14">
                  <c:v>54.576807363446001</c:v>
                </c:pt>
                <c:pt idx="15">
                  <c:v>52.652069004936841</c:v>
                </c:pt>
                <c:pt idx="16">
                  <c:v>47.895020605459671</c:v>
                </c:pt>
                <c:pt idx="17">
                  <c:v>48.024518821452524</c:v>
                </c:pt>
                <c:pt idx="18">
                  <c:v>47.601544792628381</c:v>
                </c:pt>
                <c:pt idx="19">
                  <c:v>45.765929512977159</c:v>
                </c:pt>
                <c:pt idx="20">
                  <c:v>41.862490448229266</c:v>
                </c:pt>
                <c:pt idx="21">
                  <c:v>39.776958028468087</c:v>
                </c:pt>
                <c:pt idx="22">
                  <c:v>40.087741908935193</c:v>
                </c:pt>
                <c:pt idx="23">
                  <c:v>44.001393131104422</c:v>
                </c:pt>
                <c:pt idx="24">
                  <c:v>52.565273179973374</c:v>
                </c:pt>
                <c:pt idx="25">
                  <c:v>51.365451665499819</c:v>
                </c:pt>
                <c:pt idx="26">
                  <c:v>57.666732119036048</c:v>
                </c:pt>
                <c:pt idx="27">
                  <c:v>53.03693048379521</c:v>
                </c:pt>
                <c:pt idx="28">
                  <c:v>56.559100486008177</c:v>
                </c:pt>
                <c:pt idx="29">
                  <c:v>54.739859538483593</c:v>
                </c:pt>
                <c:pt idx="30">
                  <c:v>53.65619697589964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92-4EDC-BD97-FB177BD20D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51240704"/>
        <c:axId val="151242240"/>
        <c:extLst/>
      </c:barChart>
      <c:catAx>
        <c:axId val="15124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vert="horz"/>
          <a:lstStyle/>
          <a:p>
            <a:pPr>
              <a:defRPr/>
            </a:pPr>
            <a:endParaRPr lang="cs-CZ"/>
          </a:p>
        </c:txPr>
        <c:crossAx val="151242240"/>
        <c:crosses val="autoZero"/>
        <c:auto val="1"/>
        <c:lblAlgn val="ctr"/>
        <c:lblOffset val="100"/>
        <c:noMultiLvlLbl val="0"/>
      </c:catAx>
      <c:valAx>
        <c:axId val="151242240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%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noFill/>
          <a:ln w="9525"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cs-CZ"/>
          </a:p>
        </c:txPr>
        <c:crossAx val="151240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8871758021671665"/>
          <c:y val="0.24003704505274287"/>
          <c:w val="0.11128241978328332"/>
          <c:h val="0.50905945478002046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000000000000004" r="0.7000000000000004" t="0.78740157499999996" header="0.30000000000000021" footer="0.30000000000000021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5508291169223821E-2"/>
          <c:y val="2.3391812865497075E-2"/>
          <c:w val="0.73616779169329971"/>
          <c:h val="0.77399518042700799"/>
        </c:manualLayout>
      </c:layout>
      <c:lineChart>
        <c:grouping val="standard"/>
        <c:varyColors val="0"/>
        <c:ser>
          <c:idx val="2"/>
          <c:order val="0"/>
          <c:tx>
            <c:strRef>
              <c:f>'G 1.1.6'!$D$2</c:f>
              <c:strCache>
                <c:ptCount val="1"/>
                <c:pt idx="0">
                  <c:v>Zbytková splatnost 10 let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'G 1.1.6'!$A$7:$A$270</c:f>
              <c:numCache>
                <c:formatCode>m/d/yyyy</c:formatCode>
                <c:ptCount val="264"/>
                <c:pt idx="0">
                  <c:v>38138</c:v>
                </c:pt>
                <c:pt idx="1">
                  <c:v>38168</c:v>
                </c:pt>
                <c:pt idx="2">
                  <c:v>38199</c:v>
                </c:pt>
                <c:pt idx="3">
                  <c:v>38230</c:v>
                </c:pt>
                <c:pt idx="4">
                  <c:v>38260</c:v>
                </c:pt>
                <c:pt idx="5">
                  <c:v>38291</c:v>
                </c:pt>
                <c:pt idx="6">
                  <c:v>38321</c:v>
                </c:pt>
                <c:pt idx="7">
                  <c:v>38352</c:v>
                </c:pt>
                <c:pt idx="8">
                  <c:v>38383</c:v>
                </c:pt>
                <c:pt idx="9">
                  <c:v>38411</c:v>
                </c:pt>
                <c:pt idx="10">
                  <c:v>38442</c:v>
                </c:pt>
                <c:pt idx="11">
                  <c:v>38472</c:v>
                </c:pt>
                <c:pt idx="12">
                  <c:v>38503</c:v>
                </c:pt>
                <c:pt idx="13">
                  <c:v>38533</c:v>
                </c:pt>
                <c:pt idx="14">
                  <c:v>38564</c:v>
                </c:pt>
                <c:pt idx="15">
                  <c:v>38595</c:v>
                </c:pt>
                <c:pt idx="16">
                  <c:v>38625</c:v>
                </c:pt>
                <c:pt idx="17">
                  <c:v>38656</c:v>
                </c:pt>
                <c:pt idx="18">
                  <c:v>38686</c:v>
                </c:pt>
                <c:pt idx="19">
                  <c:v>38717</c:v>
                </c:pt>
                <c:pt idx="20">
                  <c:v>38748</c:v>
                </c:pt>
                <c:pt idx="21">
                  <c:v>38776</c:v>
                </c:pt>
                <c:pt idx="22">
                  <c:v>38807</c:v>
                </c:pt>
                <c:pt idx="23">
                  <c:v>38837</c:v>
                </c:pt>
                <c:pt idx="24">
                  <c:v>38868</c:v>
                </c:pt>
                <c:pt idx="25">
                  <c:v>38898</c:v>
                </c:pt>
                <c:pt idx="26">
                  <c:v>38929</c:v>
                </c:pt>
                <c:pt idx="27">
                  <c:v>38960</c:v>
                </c:pt>
                <c:pt idx="28">
                  <c:v>38990</c:v>
                </c:pt>
                <c:pt idx="29">
                  <c:v>39021</c:v>
                </c:pt>
                <c:pt idx="30">
                  <c:v>39051</c:v>
                </c:pt>
                <c:pt idx="31">
                  <c:v>39082</c:v>
                </c:pt>
                <c:pt idx="32">
                  <c:v>39113</c:v>
                </c:pt>
                <c:pt idx="33">
                  <c:v>39141</c:v>
                </c:pt>
                <c:pt idx="34">
                  <c:v>39172</c:v>
                </c:pt>
                <c:pt idx="35">
                  <c:v>39202</c:v>
                </c:pt>
                <c:pt idx="36">
                  <c:v>39233</c:v>
                </c:pt>
                <c:pt idx="37">
                  <c:v>39263</c:v>
                </c:pt>
                <c:pt idx="38">
                  <c:v>39294</c:v>
                </c:pt>
                <c:pt idx="39">
                  <c:v>39325</c:v>
                </c:pt>
                <c:pt idx="40">
                  <c:v>39355</c:v>
                </c:pt>
                <c:pt idx="41">
                  <c:v>39386</c:v>
                </c:pt>
                <c:pt idx="42">
                  <c:v>39416</c:v>
                </c:pt>
                <c:pt idx="43">
                  <c:v>39447</c:v>
                </c:pt>
                <c:pt idx="44">
                  <c:v>39478</c:v>
                </c:pt>
                <c:pt idx="45">
                  <c:v>39507</c:v>
                </c:pt>
                <c:pt idx="46">
                  <c:v>39538</c:v>
                </c:pt>
                <c:pt idx="47">
                  <c:v>39568</c:v>
                </c:pt>
                <c:pt idx="48">
                  <c:v>39599</c:v>
                </c:pt>
                <c:pt idx="49">
                  <c:v>39629</c:v>
                </c:pt>
                <c:pt idx="50">
                  <c:v>39660</c:v>
                </c:pt>
                <c:pt idx="51">
                  <c:v>39691</c:v>
                </c:pt>
                <c:pt idx="52">
                  <c:v>39721</c:v>
                </c:pt>
                <c:pt idx="53">
                  <c:v>39752</c:v>
                </c:pt>
                <c:pt idx="54">
                  <c:v>39782</c:v>
                </c:pt>
                <c:pt idx="55">
                  <c:v>39813</c:v>
                </c:pt>
                <c:pt idx="56">
                  <c:v>39844</c:v>
                </c:pt>
                <c:pt idx="57">
                  <c:v>39872</c:v>
                </c:pt>
                <c:pt idx="58">
                  <c:v>39903</c:v>
                </c:pt>
                <c:pt idx="59">
                  <c:v>39933</c:v>
                </c:pt>
                <c:pt idx="60">
                  <c:v>39964</c:v>
                </c:pt>
                <c:pt idx="61">
                  <c:v>39994</c:v>
                </c:pt>
                <c:pt idx="62">
                  <c:v>40025</c:v>
                </c:pt>
                <c:pt idx="63">
                  <c:v>40056</c:v>
                </c:pt>
                <c:pt idx="64">
                  <c:v>40086</c:v>
                </c:pt>
                <c:pt idx="65">
                  <c:v>40117</c:v>
                </c:pt>
                <c:pt idx="66">
                  <c:v>40147</c:v>
                </c:pt>
                <c:pt idx="67">
                  <c:v>40178</c:v>
                </c:pt>
                <c:pt idx="68">
                  <c:v>40209</c:v>
                </c:pt>
                <c:pt idx="69">
                  <c:v>40237</c:v>
                </c:pt>
                <c:pt idx="70">
                  <c:v>40268</c:v>
                </c:pt>
                <c:pt idx="71">
                  <c:v>40298</c:v>
                </c:pt>
                <c:pt idx="72">
                  <c:v>40329</c:v>
                </c:pt>
                <c:pt idx="73">
                  <c:v>40359</c:v>
                </c:pt>
                <c:pt idx="74">
                  <c:v>40390</c:v>
                </c:pt>
                <c:pt idx="75">
                  <c:v>40421</c:v>
                </c:pt>
                <c:pt idx="76">
                  <c:v>40451</c:v>
                </c:pt>
                <c:pt idx="77">
                  <c:v>40482</c:v>
                </c:pt>
                <c:pt idx="78">
                  <c:v>40512</c:v>
                </c:pt>
                <c:pt idx="79">
                  <c:v>40543</c:v>
                </c:pt>
                <c:pt idx="80">
                  <c:v>40574</c:v>
                </c:pt>
                <c:pt idx="81">
                  <c:v>40602</c:v>
                </c:pt>
                <c:pt idx="82">
                  <c:v>40633</c:v>
                </c:pt>
                <c:pt idx="83">
                  <c:v>40663</c:v>
                </c:pt>
                <c:pt idx="84">
                  <c:v>40694</c:v>
                </c:pt>
                <c:pt idx="85">
                  <c:v>40724</c:v>
                </c:pt>
                <c:pt idx="86">
                  <c:v>40755</c:v>
                </c:pt>
                <c:pt idx="87">
                  <c:v>40786</c:v>
                </c:pt>
                <c:pt idx="88">
                  <c:v>40816</c:v>
                </c:pt>
                <c:pt idx="89">
                  <c:v>40847</c:v>
                </c:pt>
                <c:pt idx="90">
                  <c:v>40877</c:v>
                </c:pt>
                <c:pt idx="91">
                  <c:v>40908</c:v>
                </c:pt>
                <c:pt idx="92">
                  <c:v>40939</c:v>
                </c:pt>
                <c:pt idx="93">
                  <c:v>40968</c:v>
                </c:pt>
                <c:pt idx="94">
                  <c:v>40999</c:v>
                </c:pt>
                <c:pt idx="95">
                  <c:v>41029</c:v>
                </c:pt>
                <c:pt idx="96">
                  <c:v>41060</c:v>
                </c:pt>
                <c:pt idx="97">
                  <c:v>41090</c:v>
                </c:pt>
                <c:pt idx="98">
                  <c:v>41121</c:v>
                </c:pt>
                <c:pt idx="99">
                  <c:v>41152</c:v>
                </c:pt>
                <c:pt idx="100">
                  <c:v>41182</c:v>
                </c:pt>
                <c:pt idx="101">
                  <c:v>41213</c:v>
                </c:pt>
                <c:pt idx="102">
                  <c:v>41243</c:v>
                </c:pt>
                <c:pt idx="103">
                  <c:v>41274</c:v>
                </c:pt>
                <c:pt idx="104">
                  <c:v>41305</c:v>
                </c:pt>
                <c:pt idx="105">
                  <c:v>41333</c:v>
                </c:pt>
                <c:pt idx="106">
                  <c:v>41364</c:v>
                </c:pt>
                <c:pt idx="107">
                  <c:v>41394</c:v>
                </c:pt>
                <c:pt idx="108">
                  <c:v>41425</c:v>
                </c:pt>
                <c:pt idx="109">
                  <c:v>41455</c:v>
                </c:pt>
                <c:pt idx="110">
                  <c:v>41486</c:v>
                </c:pt>
                <c:pt idx="111">
                  <c:v>41517</c:v>
                </c:pt>
                <c:pt idx="112">
                  <c:v>41547</c:v>
                </c:pt>
                <c:pt idx="113">
                  <c:v>41578</c:v>
                </c:pt>
                <c:pt idx="114">
                  <c:v>41608</c:v>
                </c:pt>
                <c:pt idx="115">
                  <c:v>41639</c:v>
                </c:pt>
                <c:pt idx="116">
                  <c:v>41670</c:v>
                </c:pt>
                <c:pt idx="117">
                  <c:v>41698</c:v>
                </c:pt>
                <c:pt idx="118">
                  <c:v>41729</c:v>
                </c:pt>
                <c:pt idx="119">
                  <c:v>41759</c:v>
                </c:pt>
                <c:pt idx="120">
                  <c:v>41790</c:v>
                </c:pt>
                <c:pt idx="121">
                  <c:v>41820</c:v>
                </c:pt>
                <c:pt idx="122">
                  <c:v>41851</c:v>
                </c:pt>
                <c:pt idx="123">
                  <c:v>41882</c:v>
                </c:pt>
                <c:pt idx="124">
                  <c:v>41912</c:v>
                </c:pt>
                <c:pt idx="125">
                  <c:v>41943</c:v>
                </c:pt>
                <c:pt idx="126">
                  <c:v>41973</c:v>
                </c:pt>
                <c:pt idx="127">
                  <c:v>42004</c:v>
                </c:pt>
                <c:pt idx="128">
                  <c:v>42035</c:v>
                </c:pt>
                <c:pt idx="129">
                  <c:v>42063</c:v>
                </c:pt>
                <c:pt idx="130">
                  <c:v>42094</c:v>
                </c:pt>
                <c:pt idx="131">
                  <c:v>42124</c:v>
                </c:pt>
                <c:pt idx="132">
                  <c:v>42155</c:v>
                </c:pt>
                <c:pt idx="133">
                  <c:v>42185</c:v>
                </c:pt>
                <c:pt idx="134">
                  <c:v>42216</c:v>
                </c:pt>
                <c:pt idx="135">
                  <c:v>42247</c:v>
                </c:pt>
                <c:pt idx="136">
                  <c:v>42277</c:v>
                </c:pt>
                <c:pt idx="137">
                  <c:v>42308</c:v>
                </c:pt>
                <c:pt idx="138">
                  <c:v>42338</c:v>
                </c:pt>
                <c:pt idx="139">
                  <c:v>42369</c:v>
                </c:pt>
                <c:pt idx="140">
                  <c:v>42400</c:v>
                </c:pt>
                <c:pt idx="141">
                  <c:v>42429</c:v>
                </c:pt>
                <c:pt idx="142">
                  <c:v>42460</c:v>
                </c:pt>
                <c:pt idx="143">
                  <c:v>42490</c:v>
                </c:pt>
                <c:pt idx="144">
                  <c:v>42521</c:v>
                </c:pt>
                <c:pt idx="145">
                  <c:v>42551</c:v>
                </c:pt>
                <c:pt idx="146">
                  <c:v>42582</c:v>
                </c:pt>
                <c:pt idx="147">
                  <c:v>42613</c:v>
                </c:pt>
                <c:pt idx="148">
                  <c:v>42643</c:v>
                </c:pt>
                <c:pt idx="149">
                  <c:v>42674</c:v>
                </c:pt>
                <c:pt idx="150">
                  <c:v>42704</c:v>
                </c:pt>
                <c:pt idx="151">
                  <c:v>42735</c:v>
                </c:pt>
                <c:pt idx="152">
                  <c:v>42766</c:v>
                </c:pt>
                <c:pt idx="153">
                  <c:v>42794</c:v>
                </c:pt>
                <c:pt idx="154">
                  <c:v>42825</c:v>
                </c:pt>
                <c:pt idx="155">
                  <c:v>42855</c:v>
                </c:pt>
                <c:pt idx="156">
                  <c:v>42886</c:v>
                </c:pt>
                <c:pt idx="157">
                  <c:v>42916</c:v>
                </c:pt>
                <c:pt idx="158">
                  <c:v>42947</c:v>
                </c:pt>
                <c:pt idx="159">
                  <c:v>42978</c:v>
                </c:pt>
                <c:pt idx="160">
                  <c:v>43008</c:v>
                </c:pt>
                <c:pt idx="161">
                  <c:v>43039</c:v>
                </c:pt>
                <c:pt idx="162">
                  <c:v>43069</c:v>
                </c:pt>
                <c:pt idx="163">
                  <c:v>43100</c:v>
                </c:pt>
                <c:pt idx="164">
                  <c:v>43131</c:v>
                </c:pt>
                <c:pt idx="165">
                  <c:v>43159</c:v>
                </c:pt>
                <c:pt idx="166">
                  <c:v>43190</c:v>
                </c:pt>
                <c:pt idx="167">
                  <c:v>43220</c:v>
                </c:pt>
                <c:pt idx="168">
                  <c:v>43251</c:v>
                </c:pt>
                <c:pt idx="169">
                  <c:v>43281</c:v>
                </c:pt>
                <c:pt idx="170">
                  <c:v>43312</c:v>
                </c:pt>
                <c:pt idx="171">
                  <c:v>43343</c:v>
                </c:pt>
                <c:pt idx="172">
                  <c:v>43373</c:v>
                </c:pt>
                <c:pt idx="173">
                  <c:v>43404</c:v>
                </c:pt>
                <c:pt idx="174">
                  <c:v>43434</c:v>
                </c:pt>
                <c:pt idx="175">
                  <c:v>43465</c:v>
                </c:pt>
                <c:pt idx="176">
                  <c:v>43496</c:v>
                </c:pt>
                <c:pt idx="177">
                  <c:v>43524</c:v>
                </c:pt>
                <c:pt idx="178">
                  <c:v>43555</c:v>
                </c:pt>
                <c:pt idx="179">
                  <c:v>43585</c:v>
                </c:pt>
                <c:pt idx="180">
                  <c:v>43616</c:v>
                </c:pt>
                <c:pt idx="181">
                  <c:v>43646</c:v>
                </c:pt>
                <c:pt idx="182">
                  <c:v>43677</c:v>
                </c:pt>
                <c:pt idx="183">
                  <c:v>43708</c:v>
                </c:pt>
                <c:pt idx="184">
                  <c:v>43738</c:v>
                </c:pt>
                <c:pt idx="185">
                  <c:v>43769</c:v>
                </c:pt>
                <c:pt idx="186">
                  <c:v>43799</c:v>
                </c:pt>
                <c:pt idx="187">
                  <c:v>43830</c:v>
                </c:pt>
                <c:pt idx="188">
                  <c:v>43861</c:v>
                </c:pt>
                <c:pt idx="189">
                  <c:v>43890</c:v>
                </c:pt>
                <c:pt idx="190">
                  <c:v>43921</c:v>
                </c:pt>
                <c:pt idx="191">
                  <c:v>43951</c:v>
                </c:pt>
                <c:pt idx="192">
                  <c:v>43982</c:v>
                </c:pt>
                <c:pt idx="193">
                  <c:v>44012</c:v>
                </c:pt>
                <c:pt idx="194">
                  <c:v>44043</c:v>
                </c:pt>
                <c:pt idx="195">
                  <c:v>44074</c:v>
                </c:pt>
                <c:pt idx="196">
                  <c:v>44104</c:v>
                </c:pt>
                <c:pt idx="197">
                  <c:v>44135</c:v>
                </c:pt>
                <c:pt idx="198">
                  <c:v>44165</c:v>
                </c:pt>
                <c:pt idx="199">
                  <c:v>44196</c:v>
                </c:pt>
                <c:pt idx="200">
                  <c:v>44227</c:v>
                </c:pt>
                <c:pt idx="201">
                  <c:v>44255</c:v>
                </c:pt>
                <c:pt idx="202">
                  <c:v>44286</c:v>
                </c:pt>
                <c:pt idx="203">
                  <c:v>44316</c:v>
                </c:pt>
                <c:pt idx="204">
                  <c:v>44347</c:v>
                </c:pt>
                <c:pt idx="205">
                  <c:v>44377</c:v>
                </c:pt>
                <c:pt idx="206">
                  <c:v>44408</c:v>
                </c:pt>
                <c:pt idx="207">
                  <c:v>44439</c:v>
                </c:pt>
                <c:pt idx="208">
                  <c:v>44469</c:v>
                </c:pt>
                <c:pt idx="209">
                  <c:v>44500</c:v>
                </c:pt>
                <c:pt idx="210">
                  <c:v>44530</c:v>
                </c:pt>
                <c:pt idx="211">
                  <c:v>44561</c:v>
                </c:pt>
                <c:pt idx="212">
                  <c:v>44592</c:v>
                </c:pt>
                <c:pt idx="213">
                  <c:v>44620</c:v>
                </c:pt>
                <c:pt idx="214">
                  <c:v>44651</c:v>
                </c:pt>
                <c:pt idx="215">
                  <c:v>44681</c:v>
                </c:pt>
                <c:pt idx="216">
                  <c:v>44712</c:v>
                </c:pt>
                <c:pt idx="217">
                  <c:v>44742</c:v>
                </c:pt>
                <c:pt idx="218">
                  <c:v>44773</c:v>
                </c:pt>
                <c:pt idx="219">
                  <c:v>44804</c:v>
                </c:pt>
                <c:pt idx="220">
                  <c:v>44834</c:v>
                </c:pt>
                <c:pt idx="221">
                  <c:v>44865</c:v>
                </c:pt>
                <c:pt idx="222">
                  <c:v>44895</c:v>
                </c:pt>
                <c:pt idx="223">
                  <c:v>44926</c:v>
                </c:pt>
                <c:pt idx="224">
                  <c:v>44957</c:v>
                </c:pt>
                <c:pt idx="225">
                  <c:v>44985</c:v>
                </c:pt>
                <c:pt idx="226">
                  <c:v>45016</c:v>
                </c:pt>
                <c:pt idx="227">
                  <c:v>45046</c:v>
                </c:pt>
                <c:pt idx="228">
                  <c:v>45077</c:v>
                </c:pt>
                <c:pt idx="229">
                  <c:v>45107</c:v>
                </c:pt>
                <c:pt idx="230">
                  <c:v>45138</c:v>
                </c:pt>
                <c:pt idx="231">
                  <c:v>45169</c:v>
                </c:pt>
                <c:pt idx="232">
                  <c:v>45199</c:v>
                </c:pt>
                <c:pt idx="233">
                  <c:v>45230</c:v>
                </c:pt>
                <c:pt idx="234">
                  <c:v>45260</c:v>
                </c:pt>
                <c:pt idx="235">
                  <c:v>45291</c:v>
                </c:pt>
                <c:pt idx="236">
                  <c:v>45322</c:v>
                </c:pt>
                <c:pt idx="237">
                  <c:v>45351</c:v>
                </c:pt>
                <c:pt idx="238">
                  <c:v>45382</c:v>
                </c:pt>
                <c:pt idx="239">
                  <c:v>45412</c:v>
                </c:pt>
                <c:pt idx="240">
                  <c:v>45443</c:v>
                </c:pt>
                <c:pt idx="241">
                  <c:v>45473</c:v>
                </c:pt>
                <c:pt idx="242">
                  <c:v>45504</c:v>
                </c:pt>
                <c:pt idx="243">
                  <c:v>45535</c:v>
                </c:pt>
                <c:pt idx="244">
                  <c:v>45565</c:v>
                </c:pt>
                <c:pt idx="245">
                  <c:v>45596</c:v>
                </c:pt>
                <c:pt idx="246">
                  <c:v>45626</c:v>
                </c:pt>
                <c:pt idx="247">
                  <c:v>45657</c:v>
                </c:pt>
                <c:pt idx="248">
                  <c:v>45688</c:v>
                </c:pt>
                <c:pt idx="249">
                  <c:v>45716</c:v>
                </c:pt>
                <c:pt idx="250">
                  <c:v>45747</c:v>
                </c:pt>
                <c:pt idx="251">
                  <c:v>45777</c:v>
                </c:pt>
                <c:pt idx="252">
                  <c:v>45808</c:v>
                </c:pt>
                <c:pt idx="253">
                  <c:v>45838</c:v>
                </c:pt>
                <c:pt idx="254">
                  <c:v>45869</c:v>
                </c:pt>
                <c:pt idx="255">
                  <c:v>45900</c:v>
                </c:pt>
                <c:pt idx="256">
                  <c:v>45930</c:v>
                </c:pt>
                <c:pt idx="257">
                  <c:v>45961</c:v>
                </c:pt>
                <c:pt idx="258">
                  <c:v>45991</c:v>
                </c:pt>
                <c:pt idx="259">
                  <c:v>46022</c:v>
                </c:pt>
                <c:pt idx="260">
                  <c:v>46053</c:v>
                </c:pt>
                <c:pt idx="261">
                  <c:v>46081</c:v>
                </c:pt>
                <c:pt idx="262">
                  <c:v>46112</c:v>
                </c:pt>
                <c:pt idx="263">
                  <c:v>46142</c:v>
                </c:pt>
              </c:numCache>
            </c:numRef>
          </c:cat>
          <c:val>
            <c:numRef>
              <c:f>'G 1.1.6'!$D$7:$D$270</c:f>
              <c:numCache>
                <c:formatCode>0.0</c:formatCode>
                <c:ptCount val="264"/>
                <c:pt idx="0">
                  <c:v>4.9468938311504189</c:v>
                </c:pt>
                <c:pt idx="1">
                  <c:v>5.0859671915141025</c:v>
                </c:pt>
                <c:pt idx="2">
                  <c:v>5.1677059911746994</c:v>
                </c:pt>
                <c:pt idx="3">
                  <c:v>5.0890268370290253</c:v>
                </c:pt>
                <c:pt idx="4">
                  <c:v>5.0874202344113328</c:v>
                </c:pt>
                <c:pt idx="5">
                  <c:v>4.8892468702335368</c:v>
                </c:pt>
                <c:pt idx="6">
                  <c:v>4.6278481186894016</c:v>
                </c:pt>
                <c:pt idx="7">
                  <c:v>4.1397328332138068</c:v>
                </c:pt>
                <c:pt idx="8">
                  <c:v>3.9075985699789864</c:v>
                </c:pt>
                <c:pt idx="9">
                  <c:v>3.6227138844051363</c:v>
                </c:pt>
                <c:pt idx="10">
                  <c:v>3.6918896806110042</c:v>
                </c:pt>
                <c:pt idx="11">
                  <c:v>3.698130927461897</c:v>
                </c:pt>
                <c:pt idx="12">
                  <c:v>3.4920657041931156</c:v>
                </c:pt>
                <c:pt idx="13">
                  <c:v>3.3125345739017837</c:v>
                </c:pt>
                <c:pt idx="14">
                  <c:v>3.3439452012052038</c:v>
                </c:pt>
                <c:pt idx="15">
                  <c:v>3.3612498139091169</c:v>
                </c:pt>
                <c:pt idx="16">
                  <c:v>3.254969826082502</c:v>
                </c:pt>
                <c:pt idx="17">
                  <c:v>3.4489436933555595</c:v>
                </c:pt>
                <c:pt idx="18">
                  <c:v>3.7839790479405728</c:v>
                </c:pt>
                <c:pt idx="19">
                  <c:v>3.6146610256558382</c:v>
                </c:pt>
                <c:pt idx="20">
                  <c:v>3.3879249636181923</c:v>
                </c:pt>
                <c:pt idx="21">
                  <c:v>3.4264049734268185</c:v>
                </c:pt>
                <c:pt idx="22">
                  <c:v>3.5772238791623328</c:v>
                </c:pt>
                <c:pt idx="23">
                  <c:v>3.8501115300831059</c:v>
                </c:pt>
                <c:pt idx="24">
                  <c:v>3.9251622975522014</c:v>
                </c:pt>
                <c:pt idx="25">
                  <c:v>4.0419742861903813</c:v>
                </c:pt>
                <c:pt idx="26">
                  <c:v>4.0310301719585206</c:v>
                </c:pt>
                <c:pt idx="27">
                  <c:v>3.866275180172023</c:v>
                </c:pt>
                <c:pt idx="28">
                  <c:v>3.9187747390925098</c:v>
                </c:pt>
                <c:pt idx="29">
                  <c:v>3.9221153533068573</c:v>
                </c:pt>
                <c:pt idx="30">
                  <c:v>3.8658284425408498</c:v>
                </c:pt>
                <c:pt idx="31">
                  <c:v>3.7659619442568335</c:v>
                </c:pt>
                <c:pt idx="32">
                  <c:v>3.9355886676042742</c:v>
                </c:pt>
                <c:pt idx="33">
                  <c:v>3.893154100957871</c:v>
                </c:pt>
                <c:pt idx="34">
                  <c:v>3.8696680015303877</c:v>
                </c:pt>
                <c:pt idx="35">
                  <c:v>4.0105163322429673</c:v>
                </c:pt>
                <c:pt idx="36">
                  <c:v>4.1333342345828106</c:v>
                </c:pt>
                <c:pt idx="37">
                  <c:v>4.4733626250257954</c:v>
                </c:pt>
                <c:pt idx="38">
                  <c:v>4.5376255771503446</c:v>
                </c:pt>
                <c:pt idx="39">
                  <c:v>4.4461970599746703</c:v>
                </c:pt>
                <c:pt idx="40">
                  <c:v>4.5659572419497865</c:v>
                </c:pt>
                <c:pt idx="41">
                  <c:v>4.5316329014006911</c:v>
                </c:pt>
                <c:pt idx="42">
                  <c:v>4.5544347124342499</c:v>
                </c:pt>
                <c:pt idx="43">
                  <c:v>4.6751044092245673</c:v>
                </c:pt>
                <c:pt idx="44">
                  <c:v>4.5607924107083422</c:v>
                </c:pt>
                <c:pt idx="45">
                  <c:v>4.5278890965616139</c:v>
                </c:pt>
                <c:pt idx="46">
                  <c:v>4.683631396865847</c:v>
                </c:pt>
                <c:pt idx="47">
                  <c:v>4.7238323218027762</c:v>
                </c:pt>
                <c:pt idx="48">
                  <c:v>4.8398356609535238</c:v>
                </c:pt>
                <c:pt idx="49">
                  <c:v>5.1274995818946483</c:v>
                </c:pt>
                <c:pt idx="50">
                  <c:v>4.8960084837805713</c:v>
                </c:pt>
                <c:pt idx="51">
                  <c:v>4.4720085554795048</c:v>
                </c:pt>
                <c:pt idx="52">
                  <c:v>4.4246850644647511</c:v>
                </c:pt>
                <c:pt idx="53">
                  <c:v>4.5276811680071294</c:v>
                </c:pt>
                <c:pt idx="54">
                  <c:v>4.5192476306326359</c:v>
                </c:pt>
                <c:pt idx="55">
                  <c:v>4.3022083090417436</c:v>
                </c:pt>
                <c:pt idx="56">
                  <c:v>4.2125018223056792</c:v>
                </c:pt>
                <c:pt idx="57">
                  <c:v>4.7398619857692728</c:v>
                </c:pt>
                <c:pt idx="58">
                  <c:v>5.1630479255780317</c:v>
                </c:pt>
                <c:pt idx="59">
                  <c:v>5.250999050601961</c:v>
                </c:pt>
                <c:pt idx="60">
                  <c:v>5.0579515910381749</c:v>
                </c:pt>
                <c:pt idx="61">
                  <c:v>5.4510946132856448</c:v>
                </c:pt>
                <c:pt idx="62">
                  <c:v>5.413310236763234</c:v>
                </c:pt>
                <c:pt idx="63">
                  <c:v>5.0884533432733461</c:v>
                </c:pt>
                <c:pt idx="64">
                  <c:v>5.014248810361229</c:v>
                </c:pt>
                <c:pt idx="65">
                  <c:v>4.4966076120957883</c:v>
                </c:pt>
                <c:pt idx="66">
                  <c:v>4.186665473300935</c:v>
                </c:pt>
                <c:pt idx="67">
                  <c:v>3.9789195076446533</c:v>
                </c:pt>
                <c:pt idx="68">
                  <c:v>4.2828521288681038</c:v>
                </c:pt>
                <c:pt idx="69">
                  <c:v>4.3345036336593639</c:v>
                </c:pt>
                <c:pt idx="70">
                  <c:v>4.0216889230379858</c:v>
                </c:pt>
                <c:pt idx="71">
                  <c:v>3.8401678554316927</c:v>
                </c:pt>
                <c:pt idx="72">
                  <c:v>4.1013122403281086</c:v>
                </c:pt>
                <c:pt idx="73">
                  <c:v>4.2601005229949971</c:v>
                </c:pt>
                <c:pt idx="74">
                  <c:v>3.9739376503524806</c:v>
                </c:pt>
                <c:pt idx="75">
                  <c:v>3.5626899893188488</c:v>
                </c:pt>
                <c:pt idx="76">
                  <c:v>3.3423711161804199</c:v>
                </c:pt>
                <c:pt idx="77">
                  <c:v>3.4294167161216742</c:v>
                </c:pt>
                <c:pt idx="78">
                  <c:v>3.5873196427554181</c:v>
                </c:pt>
                <c:pt idx="79">
                  <c:v>3.8887278280252131</c:v>
                </c:pt>
                <c:pt idx="80">
                  <c:v>3.9784967204575334</c:v>
                </c:pt>
                <c:pt idx="81">
                  <c:v>4.0463249760182709</c:v>
                </c:pt>
                <c:pt idx="82">
                  <c:v>4.0545700343656543</c:v>
                </c:pt>
                <c:pt idx="83">
                  <c:v>4.0471948509407056</c:v>
                </c:pt>
                <c:pt idx="84">
                  <c:v>3.8874940681591044</c:v>
                </c:pt>
                <c:pt idx="85">
                  <c:v>3.7680072497667587</c:v>
                </c:pt>
                <c:pt idx="86">
                  <c:v>3.7889647334590713</c:v>
                </c:pt>
                <c:pt idx="87">
                  <c:v>3.4029307665616813</c:v>
                </c:pt>
                <c:pt idx="88">
                  <c:v>2.9999402093391407</c:v>
                </c:pt>
                <c:pt idx="89">
                  <c:v>3.1388395425186153</c:v>
                </c:pt>
                <c:pt idx="90">
                  <c:v>3.6747008563232422</c:v>
                </c:pt>
                <c:pt idx="91">
                  <c:v>3.698005981910343</c:v>
                </c:pt>
                <c:pt idx="92">
                  <c:v>3.3892278786129428</c:v>
                </c:pt>
                <c:pt idx="93">
                  <c:v>3.1170889515686029</c:v>
                </c:pt>
                <c:pt idx="94">
                  <c:v>3.5077837424945826</c:v>
                </c:pt>
                <c:pt idx="95">
                  <c:v>3.5055799742762233</c:v>
                </c:pt>
                <c:pt idx="96">
                  <c:v>3.3147759684562677</c:v>
                </c:pt>
                <c:pt idx="97">
                  <c:v>3.1136965682474775</c:v>
                </c:pt>
                <c:pt idx="98">
                  <c:v>2.6043219894282017</c:v>
                </c:pt>
                <c:pt idx="99">
                  <c:v>2.3817525111897782</c:v>
                </c:pt>
                <c:pt idx="100">
                  <c:v>2.373261998203823</c:v>
                </c:pt>
                <c:pt idx="101">
                  <c:v>2.2369100517803702</c:v>
                </c:pt>
                <c:pt idx="102">
                  <c:v>1.9210824760538747</c:v>
                </c:pt>
                <c:pt idx="103">
                  <c:v>1.9166077126668299</c:v>
                </c:pt>
                <c:pt idx="104">
                  <c:v>1.9609386933552142</c:v>
                </c:pt>
                <c:pt idx="105">
                  <c:v>2.011742795585632</c:v>
                </c:pt>
                <c:pt idx="106">
                  <c:v>1.9814761343456457</c:v>
                </c:pt>
                <c:pt idx="107">
                  <c:v>1.8156479064832418</c:v>
                </c:pt>
                <c:pt idx="108">
                  <c:v>1.6681700320725217</c:v>
                </c:pt>
                <c:pt idx="109">
                  <c:v>2.1380123546409608</c:v>
                </c:pt>
                <c:pt idx="110">
                  <c:v>2.2341855913821145</c:v>
                </c:pt>
                <c:pt idx="111">
                  <c:v>2.3970315562196216</c:v>
                </c:pt>
                <c:pt idx="112">
                  <c:v>2.424283470095681</c:v>
                </c:pt>
                <c:pt idx="113">
                  <c:v>2.3278360701335568</c:v>
                </c:pt>
                <c:pt idx="114">
                  <c:v>2.1794108835747128</c:v>
                </c:pt>
                <c:pt idx="115">
                  <c:v>2.2029185806443952</c:v>
                </c:pt>
                <c:pt idx="116">
                  <c:v>2.4259410788761495</c:v>
                </c:pt>
                <c:pt idx="117">
                  <c:v>2.2761244857711795</c:v>
                </c:pt>
                <c:pt idx="118">
                  <c:v>2.2030043731616789</c:v>
                </c:pt>
                <c:pt idx="119">
                  <c:v>2.003504548259917</c:v>
                </c:pt>
                <c:pt idx="120">
                  <c:v>1.7279830105056775</c:v>
                </c:pt>
                <c:pt idx="121">
                  <c:v>1.5543875657435828</c:v>
                </c:pt>
                <c:pt idx="122">
                  <c:v>1.4853230096158114</c:v>
                </c:pt>
                <c:pt idx="123">
                  <c:v>1.3828486759440111</c:v>
                </c:pt>
                <c:pt idx="124">
                  <c:v>1.213001053376632</c:v>
                </c:pt>
                <c:pt idx="125">
                  <c:v>1.0967399467884411</c:v>
                </c:pt>
                <c:pt idx="126">
                  <c:v>0.86945013575503716</c:v>
                </c:pt>
                <c:pt idx="127">
                  <c:v>0.66734610032734121</c:v>
                </c:pt>
                <c:pt idx="128">
                  <c:v>0.34987860364641465</c:v>
                </c:pt>
                <c:pt idx="129">
                  <c:v>0.39641705056762699</c:v>
                </c:pt>
                <c:pt idx="130">
                  <c:v>0.34964361312866216</c:v>
                </c:pt>
                <c:pt idx="131">
                  <c:v>0.2586504052298409</c:v>
                </c:pt>
                <c:pt idx="132">
                  <c:v>0.60074922812567833</c:v>
                </c:pt>
                <c:pt idx="133">
                  <c:v>1.0104550394370337</c:v>
                </c:pt>
                <c:pt idx="134">
                  <c:v>0.96702914588234579</c:v>
                </c:pt>
                <c:pt idx="135">
                  <c:v>0.73842619564964673</c:v>
                </c:pt>
                <c:pt idx="136">
                  <c:v>0.67720152981712722</c:v>
                </c:pt>
                <c:pt idx="137">
                  <c:v>0.56032626005626862</c:v>
                </c:pt>
                <c:pt idx="138">
                  <c:v>0.48640185058593749</c:v>
                </c:pt>
                <c:pt idx="139">
                  <c:v>0.49219334844970708</c:v>
                </c:pt>
                <c:pt idx="140">
                  <c:v>0.61582798930358895</c:v>
                </c:pt>
                <c:pt idx="141">
                  <c:v>0.46081835373651414</c:v>
                </c:pt>
                <c:pt idx="142">
                  <c:v>0.35448084783644906</c:v>
                </c:pt>
                <c:pt idx="143">
                  <c:v>0.42631319696044928</c:v>
                </c:pt>
                <c:pt idx="144">
                  <c:v>0.46278608420632106</c:v>
                </c:pt>
                <c:pt idx="145">
                  <c:v>0.45446893144087364</c:v>
                </c:pt>
                <c:pt idx="146">
                  <c:v>0.3653224329255757</c:v>
                </c:pt>
                <c:pt idx="147">
                  <c:v>0.287335661780316</c:v>
                </c:pt>
                <c:pt idx="148">
                  <c:v>0.25242775230771025</c:v>
                </c:pt>
                <c:pt idx="149">
                  <c:v>0.37122906076049811</c:v>
                </c:pt>
                <c:pt idx="150">
                  <c:v>0.54861818180629196</c:v>
                </c:pt>
                <c:pt idx="151">
                  <c:v>0.52567370948912606</c:v>
                </c:pt>
                <c:pt idx="152">
                  <c:v>0.46665451531150132</c:v>
                </c:pt>
                <c:pt idx="153">
                  <c:v>0.62583248902893074</c:v>
                </c:pt>
                <c:pt idx="154">
                  <c:v>0.87066779600060507</c:v>
                </c:pt>
                <c:pt idx="155">
                  <c:v>0.95648057186550561</c:v>
                </c:pt>
                <c:pt idx="156">
                  <c:v>0.74410111819554903</c:v>
                </c:pt>
                <c:pt idx="157">
                  <c:v>0.76525083919178361</c:v>
                </c:pt>
                <c:pt idx="158">
                  <c:v>0.899643604744359</c:v>
                </c:pt>
                <c:pt idx="159">
                  <c:v>0.83437195185122315</c:v>
                </c:pt>
                <c:pt idx="160">
                  <c:v>0.97109009491729747</c:v>
                </c:pt>
                <c:pt idx="161">
                  <c:v>1.4454828371949633</c:v>
                </c:pt>
                <c:pt idx="162">
                  <c:v>1.6812834325190964</c:v>
                </c:pt>
                <c:pt idx="163">
                  <c:v>1.5034906217675468</c:v>
                </c:pt>
                <c:pt idx="164">
                  <c:v>1.7659213870898161</c:v>
                </c:pt>
                <c:pt idx="165">
                  <c:v>1.8181033412170413</c:v>
                </c:pt>
                <c:pt idx="166">
                  <c:v>1.8143292328607483</c:v>
                </c:pt>
                <c:pt idx="167">
                  <c:v>1.7370595537414557</c:v>
                </c:pt>
                <c:pt idx="168">
                  <c:v>1.8859829968625028</c:v>
                </c:pt>
                <c:pt idx="169">
                  <c:v>2.1355740123349145</c:v>
                </c:pt>
                <c:pt idx="170">
                  <c:v>2.1123948550067038</c:v>
                </c:pt>
                <c:pt idx="171">
                  <c:v>2.1390103725930931</c:v>
                </c:pt>
                <c:pt idx="172">
                  <c:v>2.1377000835110844</c:v>
                </c:pt>
                <c:pt idx="173">
                  <c:v>2.1402872595977791</c:v>
                </c:pt>
                <c:pt idx="174">
                  <c:v>2.0739881539587541</c:v>
                </c:pt>
                <c:pt idx="175">
                  <c:v>2.0131297850388177</c:v>
                </c:pt>
                <c:pt idx="176">
                  <c:v>1.8525091752323961</c:v>
                </c:pt>
                <c:pt idx="177">
                  <c:v>1.7583704313316348</c:v>
                </c:pt>
                <c:pt idx="178">
                  <c:v>1.8161059915233804</c:v>
                </c:pt>
                <c:pt idx="179">
                  <c:v>1.8225377125930793</c:v>
                </c:pt>
                <c:pt idx="180">
                  <c:v>1.8551298497299924</c:v>
                </c:pt>
                <c:pt idx="181">
                  <c:v>1.5819597245979311</c:v>
                </c:pt>
                <c:pt idx="182">
                  <c:v>1.3626825251746899</c:v>
                </c:pt>
                <c:pt idx="183">
                  <c:v>0.98561006791548333</c:v>
                </c:pt>
                <c:pt idx="184">
                  <c:v>1.2421100553603399</c:v>
                </c:pt>
                <c:pt idx="185">
                  <c:v>1.3197856795224279</c:v>
                </c:pt>
                <c:pt idx="186">
                  <c:v>1.467442371932983</c:v>
                </c:pt>
                <c:pt idx="187">
                  <c:v>1.5131485183461506</c:v>
                </c:pt>
                <c:pt idx="188">
                  <c:v>1.6176771550265223</c:v>
                </c:pt>
                <c:pt idx="189">
                  <c:v>1.4695109921455385</c:v>
                </c:pt>
                <c:pt idx="190">
                  <c:v>1.2845666777246658</c:v>
                </c:pt>
                <c:pt idx="191">
                  <c:v>1.2780247891769414</c:v>
                </c:pt>
                <c:pt idx="192">
                  <c:v>0.92094410368266844</c:v>
                </c:pt>
                <c:pt idx="193">
                  <c:v>0.86490058796969371</c:v>
                </c:pt>
                <c:pt idx="194">
                  <c:v>0.85578083731217824</c:v>
                </c:pt>
                <c:pt idx="195">
                  <c:v>0.94970525409516837</c:v>
                </c:pt>
                <c:pt idx="196">
                  <c:v>0.9811859152875626</c:v>
                </c:pt>
                <c:pt idx="197">
                  <c:v>0.94476134007045232</c:v>
                </c:pt>
                <c:pt idx="198">
                  <c:v>1.1206174600982663</c:v>
                </c:pt>
                <c:pt idx="199">
                  <c:v>1.2577557610206602</c:v>
                </c:pt>
                <c:pt idx="200">
                  <c:v>1.279437696769715</c:v>
                </c:pt>
                <c:pt idx="201">
                  <c:v>1.4935253142852796</c:v>
                </c:pt>
                <c:pt idx="202">
                  <c:v>1.869648614773959</c:v>
                </c:pt>
                <c:pt idx="203">
                  <c:v>1.8604839762725833</c:v>
                </c:pt>
                <c:pt idx="204">
                  <c:v>1.741594651727828</c:v>
                </c:pt>
                <c:pt idx="205">
                  <c:v>1.672530406268727</c:v>
                </c:pt>
                <c:pt idx="206">
                  <c:v>1.7179902001419067</c:v>
                </c:pt>
                <c:pt idx="207">
                  <c:v>1.7377855793346064</c:v>
                </c:pt>
                <c:pt idx="208">
                  <c:v>1.8965170313553588</c:v>
                </c:pt>
                <c:pt idx="209">
                  <c:v>2.3364894511947636</c:v>
                </c:pt>
                <c:pt idx="210">
                  <c:v>2.618002544105166</c:v>
                </c:pt>
                <c:pt idx="211">
                  <c:v>2.6176137738218763</c:v>
                </c:pt>
                <c:pt idx="212">
                  <c:v>3.124185514141264</c:v>
                </c:pt>
                <c:pt idx="213">
                  <c:v>3.031199942165375</c:v>
                </c:pt>
                <c:pt idx="214">
                  <c:v>3.5273077694436772</c:v>
                </c:pt>
                <c:pt idx="215">
                  <c:v>4.0130266444651301</c:v>
                </c:pt>
                <c:pt idx="216">
                  <c:v>4.6130111577744932</c:v>
                </c:pt>
                <c:pt idx="217">
                  <c:v>5.1223393176824414</c:v>
                </c:pt>
                <c:pt idx="218">
                  <c:v>4.4022219288635265</c:v>
                </c:pt>
                <c:pt idx="219">
                  <c:v>4.1070171757374645</c:v>
                </c:pt>
                <c:pt idx="220">
                  <c:v>4.7213195673261383</c:v>
                </c:pt>
                <c:pt idx="221">
                  <c:v>5.5176292757377654</c:v>
                </c:pt>
                <c:pt idx="222">
                  <c:v>5.1124132849375421</c:v>
                </c:pt>
                <c:pt idx="223">
                  <c:v>4.7107323320770274</c:v>
                </c:pt>
                <c:pt idx="224">
                  <c:v>4.4683071740930735</c:v>
                </c:pt>
                <c:pt idx="225">
                  <c:v>4.6124456250457779</c:v>
                </c:pt>
                <c:pt idx="226">
                  <c:v>4.6664316498532505</c:v>
                </c:pt>
                <c:pt idx="227">
                  <c:v>4.6464031535593682</c:v>
                </c:pt>
                <c:pt idx="228">
                  <c:v>4.4999821517871696</c:v>
                </c:pt>
                <c:pt idx="229">
                  <c:v>4.3475817201909166</c:v>
                </c:pt>
                <c:pt idx="230">
                  <c:v>4.1488922058727873</c:v>
                </c:pt>
                <c:pt idx="231">
                  <c:v>4.2612326220421171</c:v>
                </c:pt>
                <c:pt idx="232">
                  <c:v>4.4941452526073471</c:v>
                </c:pt>
                <c:pt idx="233">
                  <c:v>4.7196492538174732</c:v>
                </c:pt>
                <c:pt idx="234">
                  <c:v>4.4238011822001155</c:v>
                </c:pt>
                <c:pt idx="235">
                  <c:v>3.9723129766524465</c:v>
                </c:pt>
                <c:pt idx="236">
                  <c:v>3.8808928950535173</c:v>
                </c:pt>
                <c:pt idx="237">
                  <c:v>3.7595547903987336</c:v>
                </c:pt>
                <c:pt idx="238">
                  <c:v>3.8237627295684833</c:v>
                </c:pt>
                <c:pt idx="239">
                  <c:v>4.2047003389485704</c:v>
                </c:pt>
                <c:pt idx="240">
                  <c:v>4.1563388742973695</c:v>
                </c:pt>
                <c:pt idx="241">
                  <c:v>4.2111868231811522</c:v>
                </c:pt>
                <c:pt idx="242">
                  <c:v>3.9530858135362124</c:v>
                </c:pt>
                <c:pt idx="243">
                  <c:v>3.7819619047615758</c:v>
                </c:pt>
                <c:pt idx="244">
                  <c:v>3.7680573318990085</c:v>
                </c:pt>
                <c:pt idx="245">
                  <c:v>3.9822987021498251</c:v>
                </c:pt>
                <c:pt idx="246">
                  <c:v>4.1040262289864691</c:v>
                </c:pt>
                <c:pt idx="247">
                  <c:v>4.1331038326115088</c:v>
                </c:pt>
                <c:pt idx="248">
                  <c:v>4.1959770746595213</c:v>
                </c:pt>
                <c:pt idx="249">
                  <c:v>4.0620794011249552</c:v>
                </c:pt>
                <c:pt idx="250">
                  <c:v>4.2638389418665579</c:v>
                </c:pt>
                <c:pt idx="251">
                  <c:v>4.0853304136734021</c:v>
                </c:pt>
                <c:pt idx="252">
                  <c:v>4.155816660709382</c:v>
                </c:pt>
                <c:pt idx="253">
                  <c:v>4.2295835387251115</c:v>
                </c:pt>
                <c:pt idx="254">
                  <c:v>4.3002231108402862</c:v>
                </c:pt>
                <c:pt idx="255">
                  <c:v>4.3484906070168519</c:v>
                </c:pt>
                <c:pt idx="256">
                  <c:v>4.423009514594388</c:v>
                </c:pt>
                <c:pt idx="257">
                  <c:v>4.4581363099927049</c:v>
                </c:pt>
                <c:pt idx="258">
                  <c:v>4.6089530587514247</c:v>
                </c:pt>
                <c:pt idx="259">
                  <c:v>4.6478358968116371</c:v>
                </c:pt>
                <c:pt idx="260">
                  <c:v>4.4598691609446224</c:v>
                </c:pt>
                <c:pt idx="261">
                  <c:v>4.3705216167447416</c:v>
                </c:pt>
                <c:pt idx="262">
                  <c:v>4.7236141956727007</c:v>
                </c:pt>
                <c:pt idx="263">
                  <c:v>4.7382720020846056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03-49F0-ADD9-75D20BB379F3}"/>
            </c:ext>
          </c:extLst>
        </c:ser>
        <c:ser>
          <c:idx val="1"/>
          <c:order val="1"/>
          <c:tx>
            <c:strRef>
              <c:f>'G 1.1.6'!$C$2</c:f>
              <c:strCache>
                <c:ptCount val="1"/>
                <c:pt idx="0">
                  <c:v>Zbytková splatnost 5 let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'G 1.1.6'!$A$7:$A$270</c:f>
              <c:numCache>
                <c:formatCode>m/d/yyyy</c:formatCode>
                <c:ptCount val="264"/>
                <c:pt idx="0">
                  <c:v>38138</c:v>
                </c:pt>
                <c:pt idx="1">
                  <c:v>38168</c:v>
                </c:pt>
                <c:pt idx="2">
                  <c:v>38199</c:v>
                </c:pt>
                <c:pt idx="3">
                  <c:v>38230</c:v>
                </c:pt>
                <c:pt idx="4">
                  <c:v>38260</c:v>
                </c:pt>
                <c:pt idx="5">
                  <c:v>38291</c:v>
                </c:pt>
                <c:pt idx="6">
                  <c:v>38321</c:v>
                </c:pt>
                <c:pt idx="7">
                  <c:v>38352</c:v>
                </c:pt>
                <c:pt idx="8">
                  <c:v>38383</c:v>
                </c:pt>
                <c:pt idx="9">
                  <c:v>38411</c:v>
                </c:pt>
                <c:pt idx="10">
                  <c:v>38442</c:v>
                </c:pt>
                <c:pt idx="11">
                  <c:v>38472</c:v>
                </c:pt>
                <c:pt idx="12">
                  <c:v>38503</c:v>
                </c:pt>
                <c:pt idx="13">
                  <c:v>38533</c:v>
                </c:pt>
                <c:pt idx="14">
                  <c:v>38564</c:v>
                </c:pt>
                <c:pt idx="15">
                  <c:v>38595</c:v>
                </c:pt>
                <c:pt idx="16">
                  <c:v>38625</c:v>
                </c:pt>
                <c:pt idx="17">
                  <c:v>38656</c:v>
                </c:pt>
                <c:pt idx="18">
                  <c:v>38686</c:v>
                </c:pt>
                <c:pt idx="19">
                  <c:v>38717</c:v>
                </c:pt>
                <c:pt idx="20">
                  <c:v>38748</c:v>
                </c:pt>
                <c:pt idx="21">
                  <c:v>38776</c:v>
                </c:pt>
                <c:pt idx="22">
                  <c:v>38807</c:v>
                </c:pt>
                <c:pt idx="23">
                  <c:v>38837</c:v>
                </c:pt>
                <c:pt idx="24">
                  <c:v>38868</c:v>
                </c:pt>
                <c:pt idx="25">
                  <c:v>38898</c:v>
                </c:pt>
                <c:pt idx="26">
                  <c:v>38929</c:v>
                </c:pt>
                <c:pt idx="27">
                  <c:v>38960</c:v>
                </c:pt>
                <c:pt idx="28">
                  <c:v>38990</c:v>
                </c:pt>
                <c:pt idx="29">
                  <c:v>39021</c:v>
                </c:pt>
                <c:pt idx="30">
                  <c:v>39051</c:v>
                </c:pt>
                <c:pt idx="31">
                  <c:v>39082</c:v>
                </c:pt>
                <c:pt idx="32">
                  <c:v>39113</c:v>
                </c:pt>
                <c:pt idx="33">
                  <c:v>39141</c:v>
                </c:pt>
                <c:pt idx="34">
                  <c:v>39172</c:v>
                </c:pt>
                <c:pt idx="35">
                  <c:v>39202</c:v>
                </c:pt>
                <c:pt idx="36">
                  <c:v>39233</c:v>
                </c:pt>
                <c:pt idx="37">
                  <c:v>39263</c:v>
                </c:pt>
                <c:pt idx="38">
                  <c:v>39294</c:v>
                </c:pt>
                <c:pt idx="39">
                  <c:v>39325</c:v>
                </c:pt>
                <c:pt idx="40">
                  <c:v>39355</c:v>
                </c:pt>
                <c:pt idx="41">
                  <c:v>39386</c:v>
                </c:pt>
                <c:pt idx="42">
                  <c:v>39416</c:v>
                </c:pt>
                <c:pt idx="43">
                  <c:v>39447</c:v>
                </c:pt>
                <c:pt idx="44">
                  <c:v>39478</c:v>
                </c:pt>
                <c:pt idx="45">
                  <c:v>39507</c:v>
                </c:pt>
                <c:pt idx="46">
                  <c:v>39538</c:v>
                </c:pt>
                <c:pt idx="47">
                  <c:v>39568</c:v>
                </c:pt>
                <c:pt idx="48">
                  <c:v>39599</c:v>
                </c:pt>
                <c:pt idx="49">
                  <c:v>39629</c:v>
                </c:pt>
                <c:pt idx="50">
                  <c:v>39660</c:v>
                </c:pt>
                <c:pt idx="51">
                  <c:v>39691</c:v>
                </c:pt>
                <c:pt idx="52">
                  <c:v>39721</c:v>
                </c:pt>
                <c:pt idx="53">
                  <c:v>39752</c:v>
                </c:pt>
                <c:pt idx="54">
                  <c:v>39782</c:v>
                </c:pt>
                <c:pt idx="55">
                  <c:v>39813</c:v>
                </c:pt>
                <c:pt idx="56">
                  <c:v>39844</c:v>
                </c:pt>
                <c:pt idx="57">
                  <c:v>39872</c:v>
                </c:pt>
                <c:pt idx="58">
                  <c:v>39903</c:v>
                </c:pt>
                <c:pt idx="59">
                  <c:v>39933</c:v>
                </c:pt>
                <c:pt idx="60">
                  <c:v>39964</c:v>
                </c:pt>
                <c:pt idx="61">
                  <c:v>39994</c:v>
                </c:pt>
                <c:pt idx="62">
                  <c:v>40025</c:v>
                </c:pt>
                <c:pt idx="63">
                  <c:v>40056</c:v>
                </c:pt>
                <c:pt idx="64">
                  <c:v>40086</c:v>
                </c:pt>
                <c:pt idx="65">
                  <c:v>40117</c:v>
                </c:pt>
                <c:pt idx="66">
                  <c:v>40147</c:v>
                </c:pt>
                <c:pt idx="67">
                  <c:v>40178</c:v>
                </c:pt>
                <c:pt idx="68">
                  <c:v>40209</c:v>
                </c:pt>
                <c:pt idx="69">
                  <c:v>40237</c:v>
                </c:pt>
                <c:pt idx="70">
                  <c:v>40268</c:v>
                </c:pt>
                <c:pt idx="71">
                  <c:v>40298</c:v>
                </c:pt>
                <c:pt idx="72">
                  <c:v>40329</c:v>
                </c:pt>
                <c:pt idx="73">
                  <c:v>40359</c:v>
                </c:pt>
                <c:pt idx="74">
                  <c:v>40390</c:v>
                </c:pt>
                <c:pt idx="75">
                  <c:v>40421</c:v>
                </c:pt>
                <c:pt idx="76">
                  <c:v>40451</c:v>
                </c:pt>
                <c:pt idx="77">
                  <c:v>40482</c:v>
                </c:pt>
                <c:pt idx="78">
                  <c:v>40512</c:v>
                </c:pt>
                <c:pt idx="79">
                  <c:v>40543</c:v>
                </c:pt>
                <c:pt idx="80">
                  <c:v>40574</c:v>
                </c:pt>
                <c:pt idx="81">
                  <c:v>40602</c:v>
                </c:pt>
                <c:pt idx="82">
                  <c:v>40633</c:v>
                </c:pt>
                <c:pt idx="83">
                  <c:v>40663</c:v>
                </c:pt>
                <c:pt idx="84">
                  <c:v>40694</c:v>
                </c:pt>
                <c:pt idx="85">
                  <c:v>40724</c:v>
                </c:pt>
                <c:pt idx="86">
                  <c:v>40755</c:v>
                </c:pt>
                <c:pt idx="87">
                  <c:v>40786</c:v>
                </c:pt>
                <c:pt idx="88">
                  <c:v>40816</c:v>
                </c:pt>
                <c:pt idx="89">
                  <c:v>40847</c:v>
                </c:pt>
                <c:pt idx="90">
                  <c:v>40877</c:v>
                </c:pt>
                <c:pt idx="91">
                  <c:v>40908</c:v>
                </c:pt>
                <c:pt idx="92">
                  <c:v>40939</c:v>
                </c:pt>
                <c:pt idx="93">
                  <c:v>40968</c:v>
                </c:pt>
                <c:pt idx="94">
                  <c:v>40999</c:v>
                </c:pt>
                <c:pt idx="95">
                  <c:v>41029</c:v>
                </c:pt>
                <c:pt idx="96">
                  <c:v>41060</c:v>
                </c:pt>
                <c:pt idx="97">
                  <c:v>41090</c:v>
                </c:pt>
                <c:pt idx="98">
                  <c:v>41121</c:v>
                </c:pt>
                <c:pt idx="99">
                  <c:v>41152</c:v>
                </c:pt>
                <c:pt idx="100">
                  <c:v>41182</c:v>
                </c:pt>
                <c:pt idx="101">
                  <c:v>41213</c:v>
                </c:pt>
                <c:pt idx="102">
                  <c:v>41243</c:v>
                </c:pt>
                <c:pt idx="103">
                  <c:v>41274</c:v>
                </c:pt>
                <c:pt idx="104">
                  <c:v>41305</c:v>
                </c:pt>
                <c:pt idx="105">
                  <c:v>41333</c:v>
                </c:pt>
                <c:pt idx="106">
                  <c:v>41364</c:v>
                </c:pt>
                <c:pt idx="107">
                  <c:v>41394</c:v>
                </c:pt>
                <c:pt idx="108">
                  <c:v>41425</c:v>
                </c:pt>
                <c:pt idx="109">
                  <c:v>41455</c:v>
                </c:pt>
                <c:pt idx="110">
                  <c:v>41486</c:v>
                </c:pt>
                <c:pt idx="111">
                  <c:v>41517</c:v>
                </c:pt>
                <c:pt idx="112">
                  <c:v>41547</c:v>
                </c:pt>
                <c:pt idx="113">
                  <c:v>41578</c:v>
                </c:pt>
                <c:pt idx="114">
                  <c:v>41608</c:v>
                </c:pt>
                <c:pt idx="115">
                  <c:v>41639</c:v>
                </c:pt>
                <c:pt idx="116">
                  <c:v>41670</c:v>
                </c:pt>
                <c:pt idx="117">
                  <c:v>41698</c:v>
                </c:pt>
                <c:pt idx="118">
                  <c:v>41729</c:v>
                </c:pt>
                <c:pt idx="119">
                  <c:v>41759</c:v>
                </c:pt>
                <c:pt idx="120">
                  <c:v>41790</c:v>
                </c:pt>
                <c:pt idx="121">
                  <c:v>41820</c:v>
                </c:pt>
                <c:pt idx="122">
                  <c:v>41851</c:v>
                </c:pt>
                <c:pt idx="123">
                  <c:v>41882</c:v>
                </c:pt>
                <c:pt idx="124">
                  <c:v>41912</c:v>
                </c:pt>
                <c:pt idx="125">
                  <c:v>41943</c:v>
                </c:pt>
                <c:pt idx="126">
                  <c:v>41973</c:v>
                </c:pt>
                <c:pt idx="127">
                  <c:v>42004</c:v>
                </c:pt>
                <c:pt idx="128">
                  <c:v>42035</c:v>
                </c:pt>
                <c:pt idx="129">
                  <c:v>42063</c:v>
                </c:pt>
                <c:pt idx="130">
                  <c:v>42094</c:v>
                </c:pt>
                <c:pt idx="131">
                  <c:v>42124</c:v>
                </c:pt>
                <c:pt idx="132">
                  <c:v>42155</c:v>
                </c:pt>
                <c:pt idx="133">
                  <c:v>42185</c:v>
                </c:pt>
                <c:pt idx="134">
                  <c:v>42216</c:v>
                </c:pt>
                <c:pt idx="135">
                  <c:v>42247</c:v>
                </c:pt>
                <c:pt idx="136">
                  <c:v>42277</c:v>
                </c:pt>
                <c:pt idx="137">
                  <c:v>42308</c:v>
                </c:pt>
                <c:pt idx="138">
                  <c:v>42338</c:v>
                </c:pt>
                <c:pt idx="139">
                  <c:v>42369</c:v>
                </c:pt>
                <c:pt idx="140">
                  <c:v>42400</c:v>
                </c:pt>
                <c:pt idx="141">
                  <c:v>42429</c:v>
                </c:pt>
                <c:pt idx="142">
                  <c:v>42460</c:v>
                </c:pt>
                <c:pt idx="143">
                  <c:v>42490</c:v>
                </c:pt>
                <c:pt idx="144">
                  <c:v>42521</c:v>
                </c:pt>
                <c:pt idx="145">
                  <c:v>42551</c:v>
                </c:pt>
                <c:pt idx="146">
                  <c:v>42582</c:v>
                </c:pt>
                <c:pt idx="147">
                  <c:v>42613</c:v>
                </c:pt>
                <c:pt idx="148">
                  <c:v>42643</c:v>
                </c:pt>
                <c:pt idx="149">
                  <c:v>42674</c:v>
                </c:pt>
                <c:pt idx="150">
                  <c:v>42704</c:v>
                </c:pt>
                <c:pt idx="151">
                  <c:v>42735</c:v>
                </c:pt>
                <c:pt idx="152">
                  <c:v>42766</c:v>
                </c:pt>
                <c:pt idx="153">
                  <c:v>42794</c:v>
                </c:pt>
                <c:pt idx="154">
                  <c:v>42825</c:v>
                </c:pt>
                <c:pt idx="155">
                  <c:v>42855</c:v>
                </c:pt>
                <c:pt idx="156">
                  <c:v>42886</c:v>
                </c:pt>
                <c:pt idx="157">
                  <c:v>42916</c:v>
                </c:pt>
                <c:pt idx="158">
                  <c:v>42947</c:v>
                </c:pt>
                <c:pt idx="159">
                  <c:v>42978</c:v>
                </c:pt>
                <c:pt idx="160">
                  <c:v>43008</c:v>
                </c:pt>
                <c:pt idx="161">
                  <c:v>43039</c:v>
                </c:pt>
                <c:pt idx="162">
                  <c:v>43069</c:v>
                </c:pt>
                <c:pt idx="163">
                  <c:v>43100</c:v>
                </c:pt>
                <c:pt idx="164">
                  <c:v>43131</c:v>
                </c:pt>
                <c:pt idx="165">
                  <c:v>43159</c:v>
                </c:pt>
                <c:pt idx="166">
                  <c:v>43190</c:v>
                </c:pt>
                <c:pt idx="167">
                  <c:v>43220</c:v>
                </c:pt>
                <c:pt idx="168">
                  <c:v>43251</c:v>
                </c:pt>
                <c:pt idx="169">
                  <c:v>43281</c:v>
                </c:pt>
                <c:pt idx="170">
                  <c:v>43312</c:v>
                </c:pt>
                <c:pt idx="171">
                  <c:v>43343</c:v>
                </c:pt>
                <c:pt idx="172">
                  <c:v>43373</c:v>
                </c:pt>
                <c:pt idx="173">
                  <c:v>43404</c:v>
                </c:pt>
                <c:pt idx="174">
                  <c:v>43434</c:v>
                </c:pt>
                <c:pt idx="175">
                  <c:v>43465</c:v>
                </c:pt>
                <c:pt idx="176">
                  <c:v>43496</c:v>
                </c:pt>
                <c:pt idx="177">
                  <c:v>43524</c:v>
                </c:pt>
                <c:pt idx="178">
                  <c:v>43555</c:v>
                </c:pt>
                <c:pt idx="179">
                  <c:v>43585</c:v>
                </c:pt>
                <c:pt idx="180">
                  <c:v>43616</c:v>
                </c:pt>
                <c:pt idx="181">
                  <c:v>43646</c:v>
                </c:pt>
                <c:pt idx="182">
                  <c:v>43677</c:v>
                </c:pt>
                <c:pt idx="183">
                  <c:v>43708</c:v>
                </c:pt>
                <c:pt idx="184">
                  <c:v>43738</c:v>
                </c:pt>
                <c:pt idx="185">
                  <c:v>43769</c:v>
                </c:pt>
                <c:pt idx="186">
                  <c:v>43799</c:v>
                </c:pt>
                <c:pt idx="187">
                  <c:v>43830</c:v>
                </c:pt>
                <c:pt idx="188">
                  <c:v>43861</c:v>
                </c:pt>
                <c:pt idx="189">
                  <c:v>43890</c:v>
                </c:pt>
                <c:pt idx="190">
                  <c:v>43921</c:v>
                </c:pt>
                <c:pt idx="191">
                  <c:v>43951</c:v>
                </c:pt>
                <c:pt idx="192">
                  <c:v>43982</c:v>
                </c:pt>
                <c:pt idx="193">
                  <c:v>44012</c:v>
                </c:pt>
                <c:pt idx="194">
                  <c:v>44043</c:v>
                </c:pt>
                <c:pt idx="195">
                  <c:v>44074</c:v>
                </c:pt>
                <c:pt idx="196">
                  <c:v>44104</c:v>
                </c:pt>
                <c:pt idx="197">
                  <c:v>44135</c:v>
                </c:pt>
                <c:pt idx="198">
                  <c:v>44165</c:v>
                </c:pt>
                <c:pt idx="199">
                  <c:v>44196</c:v>
                </c:pt>
                <c:pt idx="200">
                  <c:v>44227</c:v>
                </c:pt>
                <c:pt idx="201">
                  <c:v>44255</c:v>
                </c:pt>
                <c:pt idx="202">
                  <c:v>44286</c:v>
                </c:pt>
                <c:pt idx="203">
                  <c:v>44316</c:v>
                </c:pt>
                <c:pt idx="204">
                  <c:v>44347</c:v>
                </c:pt>
                <c:pt idx="205">
                  <c:v>44377</c:v>
                </c:pt>
                <c:pt idx="206">
                  <c:v>44408</c:v>
                </c:pt>
                <c:pt idx="207">
                  <c:v>44439</c:v>
                </c:pt>
                <c:pt idx="208">
                  <c:v>44469</c:v>
                </c:pt>
                <c:pt idx="209">
                  <c:v>44500</c:v>
                </c:pt>
                <c:pt idx="210">
                  <c:v>44530</c:v>
                </c:pt>
                <c:pt idx="211">
                  <c:v>44561</c:v>
                </c:pt>
                <c:pt idx="212">
                  <c:v>44592</c:v>
                </c:pt>
                <c:pt idx="213">
                  <c:v>44620</c:v>
                </c:pt>
                <c:pt idx="214">
                  <c:v>44651</c:v>
                </c:pt>
                <c:pt idx="215">
                  <c:v>44681</c:v>
                </c:pt>
                <c:pt idx="216">
                  <c:v>44712</c:v>
                </c:pt>
                <c:pt idx="217">
                  <c:v>44742</c:v>
                </c:pt>
                <c:pt idx="218">
                  <c:v>44773</c:v>
                </c:pt>
                <c:pt idx="219">
                  <c:v>44804</c:v>
                </c:pt>
                <c:pt idx="220">
                  <c:v>44834</c:v>
                </c:pt>
                <c:pt idx="221">
                  <c:v>44865</c:v>
                </c:pt>
                <c:pt idx="222">
                  <c:v>44895</c:v>
                </c:pt>
                <c:pt idx="223">
                  <c:v>44926</c:v>
                </c:pt>
                <c:pt idx="224">
                  <c:v>44957</c:v>
                </c:pt>
                <c:pt idx="225">
                  <c:v>44985</c:v>
                </c:pt>
                <c:pt idx="226">
                  <c:v>45016</c:v>
                </c:pt>
                <c:pt idx="227">
                  <c:v>45046</c:v>
                </c:pt>
                <c:pt idx="228">
                  <c:v>45077</c:v>
                </c:pt>
                <c:pt idx="229">
                  <c:v>45107</c:v>
                </c:pt>
                <c:pt idx="230">
                  <c:v>45138</c:v>
                </c:pt>
                <c:pt idx="231">
                  <c:v>45169</c:v>
                </c:pt>
                <c:pt idx="232">
                  <c:v>45199</c:v>
                </c:pt>
                <c:pt idx="233">
                  <c:v>45230</c:v>
                </c:pt>
                <c:pt idx="234">
                  <c:v>45260</c:v>
                </c:pt>
                <c:pt idx="235">
                  <c:v>45291</c:v>
                </c:pt>
                <c:pt idx="236">
                  <c:v>45322</c:v>
                </c:pt>
                <c:pt idx="237">
                  <c:v>45351</c:v>
                </c:pt>
                <c:pt idx="238">
                  <c:v>45382</c:v>
                </c:pt>
                <c:pt idx="239">
                  <c:v>45412</c:v>
                </c:pt>
                <c:pt idx="240">
                  <c:v>45443</c:v>
                </c:pt>
                <c:pt idx="241">
                  <c:v>45473</c:v>
                </c:pt>
                <c:pt idx="242">
                  <c:v>45504</c:v>
                </c:pt>
                <c:pt idx="243">
                  <c:v>45535</c:v>
                </c:pt>
                <c:pt idx="244">
                  <c:v>45565</c:v>
                </c:pt>
                <c:pt idx="245">
                  <c:v>45596</c:v>
                </c:pt>
                <c:pt idx="246">
                  <c:v>45626</c:v>
                </c:pt>
                <c:pt idx="247">
                  <c:v>45657</c:v>
                </c:pt>
                <c:pt idx="248">
                  <c:v>45688</c:v>
                </c:pt>
                <c:pt idx="249">
                  <c:v>45716</c:v>
                </c:pt>
                <c:pt idx="250">
                  <c:v>45747</c:v>
                </c:pt>
                <c:pt idx="251">
                  <c:v>45777</c:v>
                </c:pt>
                <c:pt idx="252">
                  <c:v>45808</c:v>
                </c:pt>
                <c:pt idx="253">
                  <c:v>45838</c:v>
                </c:pt>
                <c:pt idx="254">
                  <c:v>45869</c:v>
                </c:pt>
                <c:pt idx="255">
                  <c:v>45900</c:v>
                </c:pt>
                <c:pt idx="256">
                  <c:v>45930</c:v>
                </c:pt>
                <c:pt idx="257">
                  <c:v>45961</c:v>
                </c:pt>
                <c:pt idx="258">
                  <c:v>45991</c:v>
                </c:pt>
                <c:pt idx="259">
                  <c:v>46022</c:v>
                </c:pt>
                <c:pt idx="260">
                  <c:v>46053</c:v>
                </c:pt>
                <c:pt idx="261">
                  <c:v>46081</c:v>
                </c:pt>
                <c:pt idx="262">
                  <c:v>46112</c:v>
                </c:pt>
                <c:pt idx="263">
                  <c:v>46142</c:v>
                </c:pt>
              </c:numCache>
            </c:numRef>
          </c:cat>
          <c:val>
            <c:numRef>
              <c:f>'G 1.1.6'!$C$7:$C$270</c:f>
              <c:numCache>
                <c:formatCode>0.0</c:formatCode>
                <c:ptCount val="264"/>
                <c:pt idx="0">
                  <c:v>3.9656597792162223</c:v>
                </c:pt>
                <c:pt idx="1">
                  <c:v>4.1720146676809149</c:v>
                </c:pt>
                <c:pt idx="2">
                  <c:v>4.3881093275985732</c:v>
                </c:pt>
                <c:pt idx="3">
                  <c:v>4.3462455395230393</c:v>
                </c:pt>
                <c:pt idx="4">
                  <c:v>4.3706846813601539</c:v>
                </c:pt>
                <c:pt idx="5">
                  <c:v>4.1295442073440558</c:v>
                </c:pt>
                <c:pt idx="6">
                  <c:v>3.8447774177042646</c:v>
                </c:pt>
                <c:pt idx="7">
                  <c:v>3.4196820204089931</c:v>
                </c:pt>
                <c:pt idx="8">
                  <c:v>3.3008071766662597</c:v>
                </c:pt>
                <c:pt idx="9">
                  <c:v>3.0409251608581558</c:v>
                </c:pt>
                <c:pt idx="10">
                  <c:v>2.9931934519542347</c:v>
                </c:pt>
                <c:pt idx="11">
                  <c:v>2.9485021995181122</c:v>
                </c:pt>
                <c:pt idx="12">
                  <c:v>2.7119282437896732</c:v>
                </c:pt>
                <c:pt idx="13">
                  <c:v>2.52378863717975</c:v>
                </c:pt>
                <c:pt idx="14">
                  <c:v>2.605421737309507</c:v>
                </c:pt>
                <c:pt idx="15">
                  <c:v>2.583329727020264</c:v>
                </c:pt>
                <c:pt idx="16">
                  <c:v>2.4723766122436528</c:v>
                </c:pt>
                <c:pt idx="17">
                  <c:v>2.8281975518646241</c:v>
                </c:pt>
                <c:pt idx="18">
                  <c:v>3.2170190928722557</c:v>
                </c:pt>
                <c:pt idx="19">
                  <c:v>3.1502352846381774</c:v>
                </c:pt>
                <c:pt idx="20">
                  <c:v>2.9946635647583002</c:v>
                </c:pt>
                <c:pt idx="21">
                  <c:v>2.924930152435302</c:v>
                </c:pt>
                <c:pt idx="22">
                  <c:v>3.0791797944010861</c:v>
                </c:pt>
                <c:pt idx="23">
                  <c:v>3.3238227768747435</c:v>
                </c:pt>
                <c:pt idx="24">
                  <c:v>3.3596100216747473</c:v>
                </c:pt>
                <c:pt idx="25">
                  <c:v>3.5383588515853881</c:v>
                </c:pt>
                <c:pt idx="26">
                  <c:v>3.697054717085988</c:v>
                </c:pt>
                <c:pt idx="27">
                  <c:v>3.522370191205896</c:v>
                </c:pt>
                <c:pt idx="28">
                  <c:v>3.5779502924652098</c:v>
                </c:pt>
                <c:pt idx="29">
                  <c:v>3.5880930319283224</c:v>
                </c:pt>
                <c:pt idx="30">
                  <c:v>3.4634523252505356</c:v>
                </c:pt>
                <c:pt idx="31">
                  <c:v>3.3222209858355605</c:v>
                </c:pt>
                <c:pt idx="32">
                  <c:v>3.4154318470694802</c:v>
                </c:pt>
                <c:pt idx="33">
                  <c:v>3.386112826519013</c:v>
                </c:pt>
                <c:pt idx="34">
                  <c:v>3.4180880630493164</c:v>
                </c:pt>
                <c:pt idx="35">
                  <c:v>3.5571432218017587</c:v>
                </c:pt>
                <c:pt idx="36">
                  <c:v>3.5926597808220264</c:v>
                </c:pt>
                <c:pt idx="37">
                  <c:v>4.0086965682874425</c:v>
                </c:pt>
                <c:pt idx="38">
                  <c:v>4.1921381166076674</c:v>
                </c:pt>
                <c:pt idx="39">
                  <c:v>4.0416518108423212</c:v>
                </c:pt>
                <c:pt idx="40">
                  <c:v>4.0128596976939432</c:v>
                </c:pt>
                <c:pt idx="41">
                  <c:v>3.8024483896670143</c:v>
                </c:pt>
                <c:pt idx="42">
                  <c:v>3.888608876925383</c:v>
                </c:pt>
                <c:pt idx="43">
                  <c:v>4.0315266438383217</c:v>
                </c:pt>
                <c:pt idx="44">
                  <c:v>4.0219745661995638</c:v>
                </c:pt>
                <c:pt idx="45">
                  <c:v>3.9259928853134891</c:v>
                </c:pt>
                <c:pt idx="46">
                  <c:v>4.126598744323732</c:v>
                </c:pt>
                <c:pt idx="47">
                  <c:v>4.2677563004580419</c:v>
                </c:pt>
                <c:pt idx="48">
                  <c:v>4.4935439612579362</c:v>
                </c:pt>
                <c:pt idx="49">
                  <c:v>4.893673092033751</c:v>
                </c:pt>
                <c:pt idx="50">
                  <c:v>4.5430770199584964</c:v>
                </c:pt>
                <c:pt idx="51">
                  <c:v>4.0287212628173847</c:v>
                </c:pt>
                <c:pt idx="52">
                  <c:v>3.9950533466157463</c:v>
                </c:pt>
                <c:pt idx="53">
                  <c:v>3.936368488340833</c:v>
                </c:pt>
                <c:pt idx="54">
                  <c:v>3.9612912954015909</c:v>
                </c:pt>
                <c:pt idx="55">
                  <c:v>3.830853190433436</c:v>
                </c:pt>
                <c:pt idx="56">
                  <c:v>3.5037284471702579</c:v>
                </c:pt>
                <c:pt idx="57">
                  <c:v>3.9125434569168092</c:v>
                </c:pt>
                <c:pt idx="58">
                  <c:v>4.5309617542856406</c:v>
                </c:pt>
                <c:pt idx="59">
                  <c:v>4.4368111150541774</c:v>
                </c:pt>
                <c:pt idx="60">
                  <c:v>4.1799779561403065</c:v>
                </c:pt>
                <c:pt idx="61">
                  <c:v>4.1291776298176162</c:v>
                </c:pt>
                <c:pt idx="62">
                  <c:v>4.0593364518633761</c:v>
                </c:pt>
                <c:pt idx="63">
                  <c:v>3.7802403413136809</c:v>
                </c:pt>
                <c:pt idx="64">
                  <c:v>3.7548569600931798</c:v>
                </c:pt>
                <c:pt idx="65">
                  <c:v>3.404576009357998</c:v>
                </c:pt>
                <c:pt idx="66">
                  <c:v>3.2426290850397743</c:v>
                </c:pt>
                <c:pt idx="67">
                  <c:v>3.1375171799825043</c:v>
                </c:pt>
                <c:pt idx="68">
                  <c:v>3.3132809751434316</c:v>
                </c:pt>
                <c:pt idx="69">
                  <c:v>3.3262439263610846</c:v>
                </c:pt>
                <c:pt idx="70">
                  <c:v>3.1754301361349366</c:v>
                </c:pt>
                <c:pt idx="71">
                  <c:v>2.7020791824776786</c:v>
                </c:pt>
                <c:pt idx="72">
                  <c:v>2.6484403902980267</c:v>
                </c:pt>
                <c:pt idx="73">
                  <c:v>2.853061097391302</c:v>
                </c:pt>
                <c:pt idx="74">
                  <c:v>2.6540554894417214</c:v>
                </c:pt>
                <c:pt idx="75">
                  <c:v>2.3977469291548297</c:v>
                </c:pt>
                <c:pt idx="76">
                  <c:v>2.4914615922190353</c:v>
                </c:pt>
                <c:pt idx="77">
                  <c:v>2.501591742008209</c:v>
                </c:pt>
                <c:pt idx="78">
                  <c:v>2.5116644390190972</c:v>
                </c:pt>
                <c:pt idx="79">
                  <c:v>2.5234074172501337</c:v>
                </c:pt>
                <c:pt idx="80">
                  <c:v>2.5632682185763405</c:v>
                </c:pt>
                <c:pt idx="81">
                  <c:v>2.9686144195288939</c:v>
                </c:pt>
                <c:pt idx="82">
                  <c:v>2.9145477705108633</c:v>
                </c:pt>
                <c:pt idx="83">
                  <c:v>3.0086122165730802</c:v>
                </c:pt>
                <c:pt idx="84">
                  <c:v>2.6837272134799051</c:v>
                </c:pt>
                <c:pt idx="85">
                  <c:v>2.5448288389269509</c:v>
                </c:pt>
                <c:pt idx="86">
                  <c:v>2.6711409410818008</c:v>
                </c:pt>
                <c:pt idx="87">
                  <c:v>2.3851012772358331</c:v>
                </c:pt>
                <c:pt idx="88">
                  <c:v>2.1000886238428755</c:v>
                </c:pt>
                <c:pt idx="89">
                  <c:v>1.9691870251973469</c:v>
                </c:pt>
                <c:pt idx="90">
                  <c:v>2.0114331903076188</c:v>
                </c:pt>
                <c:pt idx="91">
                  <c:v>2.6151642284049985</c:v>
                </c:pt>
                <c:pt idx="92">
                  <c:v>2.4541881408413979</c:v>
                </c:pt>
                <c:pt idx="93">
                  <c:v>2.2905057959620159</c:v>
                </c:pt>
                <c:pt idx="94">
                  <c:v>2.1894667333585565</c:v>
                </c:pt>
                <c:pt idx="95">
                  <c:v>2.3883403972166555</c:v>
                </c:pt>
                <c:pt idx="96">
                  <c:v>2.1123752532680449</c:v>
                </c:pt>
                <c:pt idx="97">
                  <c:v>1.9116290690782332</c:v>
                </c:pt>
                <c:pt idx="98">
                  <c:v>1.654740339469162</c:v>
                </c:pt>
                <c:pt idx="99">
                  <c:v>1.4488350926672897</c:v>
                </c:pt>
                <c:pt idx="100">
                  <c:v>1.5129857795233468</c:v>
                </c:pt>
                <c:pt idx="101">
                  <c:v>1.3801217248905071</c:v>
                </c:pt>
                <c:pt idx="102">
                  <c:v>1.0752319523269194</c:v>
                </c:pt>
                <c:pt idx="103">
                  <c:v>0.94495262346694076</c:v>
                </c:pt>
                <c:pt idx="104">
                  <c:v>0.97885965232271133</c:v>
                </c:pt>
                <c:pt idx="105">
                  <c:v>0.9894420864753728</c:v>
                </c:pt>
                <c:pt idx="106">
                  <c:v>1.0796699131605363</c:v>
                </c:pt>
                <c:pt idx="107">
                  <c:v>0.97814757692367382</c:v>
                </c:pt>
                <c:pt idx="108">
                  <c:v>0.89711509937831324</c:v>
                </c:pt>
                <c:pt idx="109">
                  <c:v>1.2339756078681945</c:v>
                </c:pt>
                <c:pt idx="110">
                  <c:v>1.3906567058526247</c:v>
                </c:pt>
                <c:pt idx="111">
                  <c:v>1.385425542195639</c:v>
                </c:pt>
                <c:pt idx="112">
                  <c:v>1.2332889788115977</c:v>
                </c:pt>
                <c:pt idx="113">
                  <c:v>1.250591049794284</c:v>
                </c:pt>
                <c:pt idx="114">
                  <c:v>1.0282902765086344</c:v>
                </c:pt>
                <c:pt idx="115">
                  <c:v>0.97425253806220247</c:v>
                </c:pt>
                <c:pt idx="116">
                  <c:v>1.0934624870161578</c:v>
                </c:pt>
                <c:pt idx="117">
                  <c:v>1.2010304877624505</c:v>
                </c:pt>
                <c:pt idx="118">
                  <c:v>1.1406136964731375</c:v>
                </c:pt>
                <c:pt idx="119">
                  <c:v>0.99210968054102355</c:v>
                </c:pt>
                <c:pt idx="120">
                  <c:v>0.79724870303090423</c:v>
                </c:pt>
                <c:pt idx="121">
                  <c:v>0.67552138231065539</c:v>
                </c:pt>
                <c:pt idx="122">
                  <c:v>0.64689395998868082</c:v>
                </c:pt>
                <c:pt idx="123">
                  <c:v>0.6151608074030801</c:v>
                </c:pt>
                <c:pt idx="124">
                  <c:v>0.50773174210057126</c:v>
                </c:pt>
                <c:pt idx="125">
                  <c:v>0.37161494287664243</c:v>
                </c:pt>
                <c:pt idx="126">
                  <c:v>0.23720207774379801</c:v>
                </c:pt>
                <c:pt idx="127">
                  <c:v>0.21939430948893229</c:v>
                </c:pt>
                <c:pt idx="128">
                  <c:v>0.12677757745651977</c:v>
                </c:pt>
                <c:pt idx="129">
                  <c:v>0.16684008993530275</c:v>
                </c:pt>
                <c:pt idx="130">
                  <c:v>0.14032164653431289</c:v>
                </c:pt>
                <c:pt idx="131">
                  <c:v>5.1630377119760699E-2</c:v>
                </c:pt>
                <c:pt idx="132">
                  <c:v>0.21859566340128583</c:v>
                </c:pt>
                <c:pt idx="133">
                  <c:v>0.42558420559276239</c:v>
                </c:pt>
                <c:pt idx="134">
                  <c:v>0.35165308730616718</c:v>
                </c:pt>
                <c:pt idx="135">
                  <c:v>0.20094710666232649</c:v>
                </c:pt>
                <c:pt idx="136">
                  <c:v>5.688008297148215E-2</c:v>
                </c:pt>
                <c:pt idx="137">
                  <c:v>-4.8602498618231862E-2</c:v>
                </c:pt>
                <c:pt idx="138">
                  <c:v>-4.9142409265518161E-2</c:v>
                </c:pt>
                <c:pt idx="139">
                  <c:v>-0.11212441861534117</c:v>
                </c:pt>
                <c:pt idx="140">
                  <c:v>3.7236662483215374E-2</c:v>
                </c:pt>
                <c:pt idx="141">
                  <c:v>-7.779011043548581E-2</c:v>
                </c:pt>
                <c:pt idx="142">
                  <c:v>-9.7381942027864016E-2</c:v>
                </c:pt>
                <c:pt idx="143">
                  <c:v>4.1353480148315476E-2</c:v>
                </c:pt>
                <c:pt idx="144">
                  <c:v>6.9484232233220922E-2</c:v>
                </c:pt>
                <c:pt idx="145">
                  <c:v>5.0061876785971932E-2</c:v>
                </c:pt>
                <c:pt idx="146">
                  <c:v>-2.2355431606895026E-2</c:v>
                </c:pt>
                <c:pt idx="147">
                  <c:v>-8.6978153825842813E-2</c:v>
                </c:pt>
                <c:pt idx="148">
                  <c:v>-0.19491365423838297</c:v>
                </c:pt>
                <c:pt idx="149">
                  <c:v>-0.16785104347991939</c:v>
                </c:pt>
                <c:pt idx="150">
                  <c:v>-0.17017271113804405</c:v>
                </c:pt>
                <c:pt idx="151">
                  <c:v>-0.20888326067788252</c:v>
                </c:pt>
                <c:pt idx="152">
                  <c:v>-0.21548584152395073</c:v>
                </c:pt>
                <c:pt idx="153">
                  <c:v>8.7892440021514917E-2</c:v>
                </c:pt>
                <c:pt idx="154">
                  <c:v>9.69428789398636E-2</c:v>
                </c:pt>
                <c:pt idx="155">
                  <c:v>0.15642475735134562</c:v>
                </c:pt>
                <c:pt idx="156">
                  <c:v>3.5292813455490811E-2</c:v>
                </c:pt>
                <c:pt idx="157">
                  <c:v>-3.265158227342544E-2</c:v>
                </c:pt>
                <c:pt idx="158">
                  <c:v>0.14227190885577287</c:v>
                </c:pt>
                <c:pt idx="159">
                  <c:v>8.6806368263078776E-2</c:v>
                </c:pt>
                <c:pt idx="160">
                  <c:v>9.990954189809173E-2</c:v>
                </c:pt>
                <c:pt idx="161">
                  <c:v>0.63237892374674487</c:v>
                </c:pt>
                <c:pt idx="162">
                  <c:v>0.87454681868295814</c:v>
                </c:pt>
                <c:pt idx="163">
                  <c:v>0.67908046032929037</c:v>
                </c:pt>
                <c:pt idx="164">
                  <c:v>0.99308385894775442</c:v>
                </c:pt>
                <c:pt idx="165">
                  <c:v>1.0680568826700851</c:v>
                </c:pt>
                <c:pt idx="166">
                  <c:v>1.0871371925644651</c:v>
                </c:pt>
                <c:pt idx="167">
                  <c:v>1.0459990869445799</c:v>
                </c:pt>
                <c:pt idx="168">
                  <c:v>1.2079908068557019</c:v>
                </c:pt>
                <c:pt idx="169">
                  <c:v>1.4060494869316944</c:v>
                </c:pt>
                <c:pt idx="170">
                  <c:v>1.4414843140531841</c:v>
                </c:pt>
                <c:pt idx="171">
                  <c:v>1.5532804584536355</c:v>
                </c:pt>
                <c:pt idx="172">
                  <c:v>1.6986328225279694</c:v>
                </c:pt>
                <c:pt idx="173">
                  <c:v>1.80669736685048</c:v>
                </c:pt>
                <c:pt idx="174">
                  <c:v>1.7907764949174376</c:v>
                </c:pt>
                <c:pt idx="175">
                  <c:v>1.7087944007783782</c:v>
                </c:pt>
                <c:pt idx="176">
                  <c:v>1.5982421791215378</c:v>
                </c:pt>
                <c:pt idx="177">
                  <c:v>1.6062694684448242</c:v>
                </c:pt>
                <c:pt idx="178">
                  <c:v>1.7004078574117028</c:v>
                </c:pt>
                <c:pt idx="179">
                  <c:v>1.6309235294494639</c:v>
                </c:pt>
                <c:pt idx="180">
                  <c:v>1.566181894734701</c:v>
                </c:pt>
                <c:pt idx="181">
                  <c:v>1.4330991957092285</c:v>
                </c:pt>
                <c:pt idx="182">
                  <c:v>1.306967597489791</c:v>
                </c:pt>
                <c:pt idx="183">
                  <c:v>0.89124202374082651</c:v>
                </c:pt>
                <c:pt idx="184">
                  <c:v>1.1273791850813608</c:v>
                </c:pt>
                <c:pt idx="185">
                  <c:v>1.231580376697887</c:v>
                </c:pt>
                <c:pt idx="186">
                  <c:v>1.3198485966644287</c:v>
                </c:pt>
                <c:pt idx="187">
                  <c:v>1.3050036604902477</c:v>
                </c:pt>
                <c:pt idx="188">
                  <c:v>1.5108470768321647</c:v>
                </c:pt>
                <c:pt idx="189">
                  <c:v>1.5177985317967735</c:v>
                </c:pt>
                <c:pt idx="190">
                  <c:v>1.2330204204559334</c:v>
                </c:pt>
                <c:pt idx="191">
                  <c:v>1.0563643190663661</c:v>
                </c:pt>
                <c:pt idx="192">
                  <c:v>0.57364062901547086</c:v>
                </c:pt>
                <c:pt idx="193">
                  <c:v>0.51730413736285596</c:v>
                </c:pt>
                <c:pt idx="194">
                  <c:v>0.52115262560295339</c:v>
                </c:pt>
                <c:pt idx="195">
                  <c:v>0.58390374735272133</c:v>
                </c:pt>
                <c:pt idx="196">
                  <c:v>0.5762844569227431</c:v>
                </c:pt>
                <c:pt idx="197">
                  <c:v>0.53969713391985219</c:v>
                </c:pt>
                <c:pt idx="198">
                  <c:v>0.65785063572692892</c:v>
                </c:pt>
                <c:pt idx="199">
                  <c:v>0.8006081519063315</c:v>
                </c:pt>
                <c:pt idx="200">
                  <c:v>0.8178867946065268</c:v>
                </c:pt>
                <c:pt idx="201">
                  <c:v>1.0552819882583624</c:v>
                </c:pt>
                <c:pt idx="202">
                  <c:v>1.3979558644214578</c:v>
                </c:pt>
                <c:pt idx="203">
                  <c:v>1.4315744357859292</c:v>
                </c:pt>
                <c:pt idx="204">
                  <c:v>1.4742987794421969</c:v>
                </c:pt>
                <c:pt idx="205">
                  <c:v>1.5533716789291852</c:v>
                </c:pt>
                <c:pt idx="206">
                  <c:v>1.6274224403991699</c:v>
                </c:pt>
                <c:pt idx="207">
                  <c:v>1.680390859735662</c:v>
                </c:pt>
                <c:pt idx="208">
                  <c:v>1.872178978656587</c:v>
                </c:pt>
                <c:pt idx="209">
                  <c:v>2.3665214383773807</c:v>
                </c:pt>
                <c:pt idx="210">
                  <c:v>2.8367745280674521</c:v>
                </c:pt>
                <c:pt idx="211">
                  <c:v>2.8404457195100332</c:v>
                </c:pt>
                <c:pt idx="212">
                  <c:v>3.3632967753528415</c:v>
                </c:pt>
                <c:pt idx="213">
                  <c:v>3.1971408622182214</c:v>
                </c:pt>
                <c:pt idx="214">
                  <c:v>3.8465566799163811</c:v>
                </c:pt>
                <c:pt idx="215">
                  <c:v>4.5353330549197732</c:v>
                </c:pt>
                <c:pt idx="216">
                  <c:v>4.9895009128686167</c:v>
                </c:pt>
                <c:pt idx="217">
                  <c:v>5.4874157142835678</c:v>
                </c:pt>
                <c:pt idx="218">
                  <c:v>5.1164451437940102</c:v>
                </c:pt>
                <c:pt idx="219">
                  <c:v>4.6735350130396318</c:v>
                </c:pt>
                <c:pt idx="220">
                  <c:v>5.0646690246182402</c:v>
                </c:pt>
                <c:pt idx="221">
                  <c:v>5.6859324191398635</c:v>
                </c:pt>
                <c:pt idx="222">
                  <c:v>5.3110458088139127</c:v>
                </c:pt>
                <c:pt idx="223">
                  <c:v>4.8983549769737618</c:v>
                </c:pt>
                <c:pt idx="224">
                  <c:v>4.7307064721228871</c:v>
                </c:pt>
                <c:pt idx="225">
                  <c:v>4.869274267276765</c:v>
                </c:pt>
                <c:pt idx="226">
                  <c:v>4.8901662581800389</c:v>
                </c:pt>
                <c:pt idx="227">
                  <c:v>4.9165403661897455</c:v>
                </c:pt>
                <c:pt idx="228">
                  <c:v>4.8278684891401031</c:v>
                </c:pt>
                <c:pt idx="229">
                  <c:v>4.641252073600076</c:v>
                </c:pt>
                <c:pt idx="230">
                  <c:v>4.3712476122939803</c:v>
                </c:pt>
                <c:pt idx="231">
                  <c:v>4.4394883944569479</c:v>
                </c:pt>
                <c:pt idx="232">
                  <c:v>4.5697569170379646</c:v>
                </c:pt>
                <c:pt idx="233">
                  <c:v>4.6213398432367514</c:v>
                </c:pt>
                <c:pt idx="234">
                  <c:v>4.3189525391351618</c:v>
                </c:pt>
                <c:pt idx="235">
                  <c:v>3.9581509254616192</c:v>
                </c:pt>
                <c:pt idx="236">
                  <c:v>3.7948081133062201</c:v>
                </c:pt>
                <c:pt idx="237">
                  <c:v>3.5373832658022923</c:v>
                </c:pt>
                <c:pt idx="238">
                  <c:v>3.5659496523361214</c:v>
                </c:pt>
                <c:pt idx="239">
                  <c:v>4.0341267380705332</c:v>
                </c:pt>
                <c:pt idx="240">
                  <c:v>4.0872759187026269</c:v>
                </c:pt>
                <c:pt idx="241">
                  <c:v>4.1227102073974615</c:v>
                </c:pt>
                <c:pt idx="242">
                  <c:v>3.7623325475565603</c:v>
                </c:pt>
                <c:pt idx="243">
                  <c:v>3.5039129182503443</c:v>
                </c:pt>
                <c:pt idx="244">
                  <c:v>3.4678035691094786</c:v>
                </c:pt>
                <c:pt idx="245">
                  <c:v>3.6478032298510006</c:v>
                </c:pt>
                <c:pt idx="246">
                  <c:v>3.6973093706088598</c:v>
                </c:pt>
                <c:pt idx="247">
                  <c:v>3.7325675120007555</c:v>
                </c:pt>
                <c:pt idx="248">
                  <c:v>3.7588141404146134</c:v>
                </c:pt>
                <c:pt idx="249">
                  <c:v>3.6352823803920744</c:v>
                </c:pt>
                <c:pt idx="250">
                  <c:v>3.7899252239626939</c:v>
                </c:pt>
                <c:pt idx="251">
                  <c:v>3.6082305577112832</c:v>
                </c:pt>
                <c:pt idx="252">
                  <c:v>3.6407699215316769</c:v>
                </c:pt>
                <c:pt idx="253">
                  <c:v>3.7391957632436612</c:v>
                </c:pt>
                <c:pt idx="254">
                  <c:v>3.8233096920115157</c:v>
                </c:pt>
                <c:pt idx="255">
                  <c:v>3.8536075264749683</c:v>
                </c:pt>
                <c:pt idx="256">
                  <c:v>3.9325922037802039</c:v>
                </c:pt>
                <c:pt idx="257">
                  <c:v>3.9580321574258517</c:v>
                </c:pt>
                <c:pt idx="258">
                  <c:v>4.0644120306794917</c:v>
                </c:pt>
                <c:pt idx="259">
                  <c:v>4.1202900348510756</c:v>
                </c:pt>
                <c:pt idx="260">
                  <c:v>3.885740804274787</c:v>
                </c:pt>
                <c:pt idx="261">
                  <c:v>3.7283504054723107</c:v>
                </c:pt>
                <c:pt idx="262">
                  <c:v>4.2556336292179004</c:v>
                </c:pt>
                <c:pt idx="263">
                  <c:v>4.2514390298759475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03-49F0-ADD9-75D20BB379F3}"/>
            </c:ext>
          </c:extLst>
        </c:ser>
        <c:ser>
          <c:idx val="0"/>
          <c:order val="2"/>
          <c:tx>
            <c:strRef>
              <c:f>'G 1.1.6'!$B$2</c:f>
              <c:strCache>
                <c:ptCount val="1"/>
                <c:pt idx="0">
                  <c:v>Zbytková splatnost 2 roky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 1.1.6'!$A$7:$A$270</c:f>
              <c:numCache>
                <c:formatCode>m/d/yyyy</c:formatCode>
                <c:ptCount val="264"/>
                <c:pt idx="0">
                  <c:v>38138</c:v>
                </c:pt>
                <c:pt idx="1">
                  <c:v>38168</c:v>
                </c:pt>
                <c:pt idx="2">
                  <c:v>38199</c:v>
                </c:pt>
                <c:pt idx="3">
                  <c:v>38230</c:v>
                </c:pt>
                <c:pt idx="4">
                  <c:v>38260</c:v>
                </c:pt>
                <c:pt idx="5">
                  <c:v>38291</c:v>
                </c:pt>
                <c:pt idx="6">
                  <c:v>38321</c:v>
                </c:pt>
                <c:pt idx="7">
                  <c:v>38352</c:v>
                </c:pt>
                <c:pt idx="8">
                  <c:v>38383</c:v>
                </c:pt>
                <c:pt idx="9">
                  <c:v>38411</c:v>
                </c:pt>
                <c:pt idx="10">
                  <c:v>38442</c:v>
                </c:pt>
                <c:pt idx="11">
                  <c:v>38472</c:v>
                </c:pt>
                <c:pt idx="12">
                  <c:v>38503</c:v>
                </c:pt>
                <c:pt idx="13">
                  <c:v>38533</c:v>
                </c:pt>
                <c:pt idx="14">
                  <c:v>38564</c:v>
                </c:pt>
                <c:pt idx="15">
                  <c:v>38595</c:v>
                </c:pt>
                <c:pt idx="16">
                  <c:v>38625</c:v>
                </c:pt>
                <c:pt idx="17">
                  <c:v>38656</c:v>
                </c:pt>
                <c:pt idx="18">
                  <c:v>38686</c:v>
                </c:pt>
                <c:pt idx="19">
                  <c:v>38717</c:v>
                </c:pt>
                <c:pt idx="20">
                  <c:v>38748</c:v>
                </c:pt>
                <c:pt idx="21">
                  <c:v>38776</c:v>
                </c:pt>
                <c:pt idx="22">
                  <c:v>38807</c:v>
                </c:pt>
                <c:pt idx="23">
                  <c:v>38837</c:v>
                </c:pt>
                <c:pt idx="24">
                  <c:v>38868</c:v>
                </c:pt>
                <c:pt idx="25">
                  <c:v>38898</c:v>
                </c:pt>
                <c:pt idx="26">
                  <c:v>38929</c:v>
                </c:pt>
                <c:pt idx="27">
                  <c:v>38960</c:v>
                </c:pt>
                <c:pt idx="28">
                  <c:v>38990</c:v>
                </c:pt>
                <c:pt idx="29">
                  <c:v>39021</c:v>
                </c:pt>
                <c:pt idx="30">
                  <c:v>39051</c:v>
                </c:pt>
                <c:pt idx="31">
                  <c:v>39082</c:v>
                </c:pt>
                <c:pt idx="32">
                  <c:v>39113</c:v>
                </c:pt>
                <c:pt idx="33">
                  <c:v>39141</c:v>
                </c:pt>
                <c:pt idx="34">
                  <c:v>39172</c:v>
                </c:pt>
                <c:pt idx="35">
                  <c:v>39202</c:v>
                </c:pt>
                <c:pt idx="36">
                  <c:v>39233</c:v>
                </c:pt>
                <c:pt idx="37">
                  <c:v>39263</c:v>
                </c:pt>
                <c:pt idx="38">
                  <c:v>39294</c:v>
                </c:pt>
                <c:pt idx="39">
                  <c:v>39325</c:v>
                </c:pt>
                <c:pt idx="40">
                  <c:v>39355</c:v>
                </c:pt>
                <c:pt idx="41">
                  <c:v>39386</c:v>
                </c:pt>
                <c:pt idx="42">
                  <c:v>39416</c:v>
                </c:pt>
                <c:pt idx="43">
                  <c:v>39447</c:v>
                </c:pt>
                <c:pt idx="44">
                  <c:v>39478</c:v>
                </c:pt>
                <c:pt idx="45">
                  <c:v>39507</c:v>
                </c:pt>
                <c:pt idx="46">
                  <c:v>39538</c:v>
                </c:pt>
                <c:pt idx="47">
                  <c:v>39568</c:v>
                </c:pt>
                <c:pt idx="48">
                  <c:v>39599</c:v>
                </c:pt>
                <c:pt idx="49">
                  <c:v>39629</c:v>
                </c:pt>
                <c:pt idx="50">
                  <c:v>39660</c:v>
                </c:pt>
                <c:pt idx="51">
                  <c:v>39691</c:v>
                </c:pt>
                <c:pt idx="52">
                  <c:v>39721</c:v>
                </c:pt>
                <c:pt idx="53">
                  <c:v>39752</c:v>
                </c:pt>
                <c:pt idx="54">
                  <c:v>39782</c:v>
                </c:pt>
                <c:pt idx="55">
                  <c:v>39813</c:v>
                </c:pt>
                <c:pt idx="56">
                  <c:v>39844</c:v>
                </c:pt>
                <c:pt idx="57">
                  <c:v>39872</c:v>
                </c:pt>
                <c:pt idx="58">
                  <c:v>39903</c:v>
                </c:pt>
                <c:pt idx="59">
                  <c:v>39933</c:v>
                </c:pt>
                <c:pt idx="60">
                  <c:v>39964</c:v>
                </c:pt>
                <c:pt idx="61">
                  <c:v>39994</c:v>
                </c:pt>
                <c:pt idx="62">
                  <c:v>40025</c:v>
                </c:pt>
                <c:pt idx="63">
                  <c:v>40056</c:v>
                </c:pt>
                <c:pt idx="64">
                  <c:v>40086</c:v>
                </c:pt>
                <c:pt idx="65">
                  <c:v>40117</c:v>
                </c:pt>
                <c:pt idx="66">
                  <c:v>40147</c:v>
                </c:pt>
                <c:pt idx="67">
                  <c:v>40178</c:v>
                </c:pt>
                <c:pt idx="68">
                  <c:v>40209</c:v>
                </c:pt>
                <c:pt idx="69">
                  <c:v>40237</c:v>
                </c:pt>
                <c:pt idx="70">
                  <c:v>40268</c:v>
                </c:pt>
                <c:pt idx="71">
                  <c:v>40298</c:v>
                </c:pt>
                <c:pt idx="72">
                  <c:v>40329</c:v>
                </c:pt>
                <c:pt idx="73">
                  <c:v>40359</c:v>
                </c:pt>
                <c:pt idx="74">
                  <c:v>40390</c:v>
                </c:pt>
                <c:pt idx="75">
                  <c:v>40421</c:v>
                </c:pt>
                <c:pt idx="76">
                  <c:v>40451</c:v>
                </c:pt>
                <c:pt idx="77">
                  <c:v>40482</c:v>
                </c:pt>
                <c:pt idx="78">
                  <c:v>40512</c:v>
                </c:pt>
                <c:pt idx="79">
                  <c:v>40543</c:v>
                </c:pt>
                <c:pt idx="80">
                  <c:v>40574</c:v>
                </c:pt>
                <c:pt idx="81">
                  <c:v>40602</c:v>
                </c:pt>
                <c:pt idx="82">
                  <c:v>40633</c:v>
                </c:pt>
                <c:pt idx="83">
                  <c:v>40663</c:v>
                </c:pt>
                <c:pt idx="84">
                  <c:v>40694</c:v>
                </c:pt>
                <c:pt idx="85">
                  <c:v>40724</c:v>
                </c:pt>
                <c:pt idx="86">
                  <c:v>40755</c:v>
                </c:pt>
                <c:pt idx="87">
                  <c:v>40786</c:v>
                </c:pt>
                <c:pt idx="88">
                  <c:v>40816</c:v>
                </c:pt>
                <c:pt idx="89">
                  <c:v>40847</c:v>
                </c:pt>
                <c:pt idx="90">
                  <c:v>40877</c:v>
                </c:pt>
                <c:pt idx="91">
                  <c:v>40908</c:v>
                </c:pt>
                <c:pt idx="92">
                  <c:v>40939</c:v>
                </c:pt>
                <c:pt idx="93">
                  <c:v>40968</c:v>
                </c:pt>
                <c:pt idx="94">
                  <c:v>40999</c:v>
                </c:pt>
                <c:pt idx="95">
                  <c:v>41029</c:v>
                </c:pt>
                <c:pt idx="96">
                  <c:v>41060</c:v>
                </c:pt>
                <c:pt idx="97">
                  <c:v>41090</c:v>
                </c:pt>
                <c:pt idx="98">
                  <c:v>41121</c:v>
                </c:pt>
                <c:pt idx="99">
                  <c:v>41152</c:v>
                </c:pt>
                <c:pt idx="100">
                  <c:v>41182</c:v>
                </c:pt>
                <c:pt idx="101">
                  <c:v>41213</c:v>
                </c:pt>
                <c:pt idx="102">
                  <c:v>41243</c:v>
                </c:pt>
                <c:pt idx="103">
                  <c:v>41274</c:v>
                </c:pt>
                <c:pt idx="104">
                  <c:v>41305</c:v>
                </c:pt>
                <c:pt idx="105">
                  <c:v>41333</c:v>
                </c:pt>
                <c:pt idx="106">
                  <c:v>41364</c:v>
                </c:pt>
                <c:pt idx="107">
                  <c:v>41394</c:v>
                </c:pt>
                <c:pt idx="108">
                  <c:v>41425</c:v>
                </c:pt>
                <c:pt idx="109">
                  <c:v>41455</c:v>
                </c:pt>
                <c:pt idx="110">
                  <c:v>41486</c:v>
                </c:pt>
                <c:pt idx="111">
                  <c:v>41517</c:v>
                </c:pt>
                <c:pt idx="112">
                  <c:v>41547</c:v>
                </c:pt>
                <c:pt idx="113">
                  <c:v>41578</c:v>
                </c:pt>
                <c:pt idx="114">
                  <c:v>41608</c:v>
                </c:pt>
                <c:pt idx="115">
                  <c:v>41639</c:v>
                </c:pt>
                <c:pt idx="116">
                  <c:v>41670</c:v>
                </c:pt>
                <c:pt idx="117">
                  <c:v>41698</c:v>
                </c:pt>
                <c:pt idx="118">
                  <c:v>41729</c:v>
                </c:pt>
                <c:pt idx="119">
                  <c:v>41759</c:v>
                </c:pt>
                <c:pt idx="120">
                  <c:v>41790</c:v>
                </c:pt>
                <c:pt idx="121">
                  <c:v>41820</c:v>
                </c:pt>
                <c:pt idx="122">
                  <c:v>41851</c:v>
                </c:pt>
                <c:pt idx="123">
                  <c:v>41882</c:v>
                </c:pt>
                <c:pt idx="124">
                  <c:v>41912</c:v>
                </c:pt>
                <c:pt idx="125">
                  <c:v>41943</c:v>
                </c:pt>
                <c:pt idx="126">
                  <c:v>41973</c:v>
                </c:pt>
                <c:pt idx="127">
                  <c:v>42004</c:v>
                </c:pt>
                <c:pt idx="128">
                  <c:v>42035</c:v>
                </c:pt>
                <c:pt idx="129">
                  <c:v>42063</c:v>
                </c:pt>
                <c:pt idx="130">
                  <c:v>42094</c:v>
                </c:pt>
                <c:pt idx="131">
                  <c:v>42124</c:v>
                </c:pt>
                <c:pt idx="132">
                  <c:v>42155</c:v>
                </c:pt>
                <c:pt idx="133">
                  <c:v>42185</c:v>
                </c:pt>
                <c:pt idx="134">
                  <c:v>42216</c:v>
                </c:pt>
                <c:pt idx="135">
                  <c:v>42247</c:v>
                </c:pt>
                <c:pt idx="136">
                  <c:v>42277</c:v>
                </c:pt>
                <c:pt idx="137">
                  <c:v>42308</c:v>
                </c:pt>
                <c:pt idx="138">
                  <c:v>42338</c:v>
                </c:pt>
                <c:pt idx="139">
                  <c:v>42369</c:v>
                </c:pt>
                <c:pt idx="140">
                  <c:v>42400</c:v>
                </c:pt>
                <c:pt idx="141">
                  <c:v>42429</c:v>
                </c:pt>
                <c:pt idx="142">
                  <c:v>42460</c:v>
                </c:pt>
                <c:pt idx="143">
                  <c:v>42490</c:v>
                </c:pt>
                <c:pt idx="144">
                  <c:v>42521</c:v>
                </c:pt>
                <c:pt idx="145">
                  <c:v>42551</c:v>
                </c:pt>
                <c:pt idx="146">
                  <c:v>42582</c:v>
                </c:pt>
                <c:pt idx="147">
                  <c:v>42613</c:v>
                </c:pt>
                <c:pt idx="148">
                  <c:v>42643</c:v>
                </c:pt>
                <c:pt idx="149">
                  <c:v>42674</c:v>
                </c:pt>
                <c:pt idx="150">
                  <c:v>42704</c:v>
                </c:pt>
                <c:pt idx="151">
                  <c:v>42735</c:v>
                </c:pt>
                <c:pt idx="152">
                  <c:v>42766</c:v>
                </c:pt>
                <c:pt idx="153">
                  <c:v>42794</c:v>
                </c:pt>
                <c:pt idx="154">
                  <c:v>42825</c:v>
                </c:pt>
                <c:pt idx="155">
                  <c:v>42855</c:v>
                </c:pt>
                <c:pt idx="156">
                  <c:v>42886</c:v>
                </c:pt>
                <c:pt idx="157">
                  <c:v>42916</c:v>
                </c:pt>
                <c:pt idx="158">
                  <c:v>42947</c:v>
                </c:pt>
                <c:pt idx="159">
                  <c:v>42978</c:v>
                </c:pt>
                <c:pt idx="160">
                  <c:v>43008</c:v>
                </c:pt>
                <c:pt idx="161">
                  <c:v>43039</c:v>
                </c:pt>
                <c:pt idx="162">
                  <c:v>43069</c:v>
                </c:pt>
                <c:pt idx="163">
                  <c:v>43100</c:v>
                </c:pt>
                <c:pt idx="164">
                  <c:v>43131</c:v>
                </c:pt>
                <c:pt idx="165">
                  <c:v>43159</c:v>
                </c:pt>
                <c:pt idx="166">
                  <c:v>43190</c:v>
                </c:pt>
                <c:pt idx="167">
                  <c:v>43220</c:v>
                </c:pt>
                <c:pt idx="168">
                  <c:v>43251</c:v>
                </c:pt>
                <c:pt idx="169">
                  <c:v>43281</c:v>
                </c:pt>
                <c:pt idx="170">
                  <c:v>43312</c:v>
                </c:pt>
                <c:pt idx="171">
                  <c:v>43343</c:v>
                </c:pt>
                <c:pt idx="172">
                  <c:v>43373</c:v>
                </c:pt>
                <c:pt idx="173">
                  <c:v>43404</c:v>
                </c:pt>
                <c:pt idx="174">
                  <c:v>43434</c:v>
                </c:pt>
                <c:pt idx="175">
                  <c:v>43465</c:v>
                </c:pt>
                <c:pt idx="176">
                  <c:v>43496</c:v>
                </c:pt>
                <c:pt idx="177">
                  <c:v>43524</c:v>
                </c:pt>
                <c:pt idx="178">
                  <c:v>43555</c:v>
                </c:pt>
                <c:pt idx="179">
                  <c:v>43585</c:v>
                </c:pt>
                <c:pt idx="180">
                  <c:v>43616</c:v>
                </c:pt>
                <c:pt idx="181">
                  <c:v>43646</c:v>
                </c:pt>
                <c:pt idx="182">
                  <c:v>43677</c:v>
                </c:pt>
                <c:pt idx="183">
                  <c:v>43708</c:v>
                </c:pt>
                <c:pt idx="184">
                  <c:v>43738</c:v>
                </c:pt>
                <c:pt idx="185">
                  <c:v>43769</c:v>
                </c:pt>
                <c:pt idx="186">
                  <c:v>43799</c:v>
                </c:pt>
                <c:pt idx="187">
                  <c:v>43830</c:v>
                </c:pt>
                <c:pt idx="188">
                  <c:v>43861</c:v>
                </c:pt>
                <c:pt idx="189">
                  <c:v>43890</c:v>
                </c:pt>
                <c:pt idx="190">
                  <c:v>43921</c:v>
                </c:pt>
                <c:pt idx="191">
                  <c:v>43951</c:v>
                </c:pt>
                <c:pt idx="192">
                  <c:v>43982</c:v>
                </c:pt>
                <c:pt idx="193">
                  <c:v>44012</c:v>
                </c:pt>
                <c:pt idx="194">
                  <c:v>44043</c:v>
                </c:pt>
                <c:pt idx="195">
                  <c:v>44074</c:v>
                </c:pt>
                <c:pt idx="196">
                  <c:v>44104</c:v>
                </c:pt>
                <c:pt idx="197">
                  <c:v>44135</c:v>
                </c:pt>
                <c:pt idx="198">
                  <c:v>44165</c:v>
                </c:pt>
                <c:pt idx="199">
                  <c:v>44196</c:v>
                </c:pt>
                <c:pt idx="200">
                  <c:v>44227</c:v>
                </c:pt>
                <c:pt idx="201">
                  <c:v>44255</c:v>
                </c:pt>
                <c:pt idx="202">
                  <c:v>44286</c:v>
                </c:pt>
                <c:pt idx="203">
                  <c:v>44316</c:v>
                </c:pt>
                <c:pt idx="204">
                  <c:v>44347</c:v>
                </c:pt>
                <c:pt idx="205">
                  <c:v>44377</c:v>
                </c:pt>
                <c:pt idx="206">
                  <c:v>44408</c:v>
                </c:pt>
                <c:pt idx="207">
                  <c:v>44439</c:v>
                </c:pt>
                <c:pt idx="208">
                  <c:v>44469</c:v>
                </c:pt>
                <c:pt idx="209">
                  <c:v>44500</c:v>
                </c:pt>
                <c:pt idx="210">
                  <c:v>44530</c:v>
                </c:pt>
                <c:pt idx="211">
                  <c:v>44561</c:v>
                </c:pt>
                <c:pt idx="212">
                  <c:v>44592</c:v>
                </c:pt>
                <c:pt idx="213">
                  <c:v>44620</c:v>
                </c:pt>
                <c:pt idx="214">
                  <c:v>44651</c:v>
                </c:pt>
                <c:pt idx="215">
                  <c:v>44681</c:v>
                </c:pt>
                <c:pt idx="216">
                  <c:v>44712</c:v>
                </c:pt>
                <c:pt idx="217">
                  <c:v>44742</c:v>
                </c:pt>
                <c:pt idx="218">
                  <c:v>44773</c:v>
                </c:pt>
                <c:pt idx="219">
                  <c:v>44804</c:v>
                </c:pt>
                <c:pt idx="220">
                  <c:v>44834</c:v>
                </c:pt>
                <c:pt idx="221">
                  <c:v>44865</c:v>
                </c:pt>
                <c:pt idx="222">
                  <c:v>44895</c:v>
                </c:pt>
                <c:pt idx="223">
                  <c:v>44926</c:v>
                </c:pt>
                <c:pt idx="224">
                  <c:v>44957</c:v>
                </c:pt>
                <c:pt idx="225">
                  <c:v>44985</c:v>
                </c:pt>
                <c:pt idx="226">
                  <c:v>45016</c:v>
                </c:pt>
                <c:pt idx="227">
                  <c:v>45046</c:v>
                </c:pt>
                <c:pt idx="228">
                  <c:v>45077</c:v>
                </c:pt>
                <c:pt idx="229">
                  <c:v>45107</c:v>
                </c:pt>
                <c:pt idx="230">
                  <c:v>45138</c:v>
                </c:pt>
                <c:pt idx="231">
                  <c:v>45169</c:v>
                </c:pt>
                <c:pt idx="232">
                  <c:v>45199</c:v>
                </c:pt>
                <c:pt idx="233">
                  <c:v>45230</c:v>
                </c:pt>
                <c:pt idx="234">
                  <c:v>45260</c:v>
                </c:pt>
                <c:pt idx="235">
                  <c:v>45291</c:v>
                </c:pt>
                <c:pt idx="236">
                  <c:v>45322</c:v>
                </c:pt>
                <c:pt idx="237">
                  <c:v>45351</c:v>
                </c:pt>
                <c:pt idx="238">
                  <c:v>45382</c:v>
                </c:pt>
                <c:pt idx="239">
                  <c:v>45412</c:v>
                </c:pt>
                <c:pt idx="240">
                  <c:v>45443</c:v>
                </c:pt>
                <c:pt idx="241">
                  <c:v>45473</c:v>
                </c:pt>
                <c:pt idx="242">
                  <c:v>45504</c:v>
                </c:pt>
                <c:pt idx="243">
                  <c:v>45535</c:v>
                </c:pt>
                <c:pt idx="244">
                  <c:v>45565</c:v>
                </c:pt>
                <c:pt idx="245">
                  <c:v>45596</c:v>
                </c:pt>
                <c:pt idx="246">
                  <c:v>45626</c:v>
                </c:pt>
                <c:pt idx="247">
                  <c:v>45657</c:v>
                </c:pt>
                <c:pt idx="248">
                  <c:v>45688</c:v>
                </c:pt>
                <c:pt idx="249">
                  <c:v>45716</c:v>
                </c:pt>
                <c:pt idx="250">
                  <c:v>45747</c:v>
                </c:pt>
                <c:pt idx="251">
                  <c:v>45777</c:v>
                </c:pt>
                <c:pt idx="252">
                  <c:v>45808</c:v>
                </c:pt>
                <c:pt idx="253">
                  <c:v>45838</c:v>
                </c:pt>
                <c:pt idx="254">
                  <c:v>45869</c:v>
                </c:pt>
                <c:pt idx="255">
                  <c:v>45900</c:v>
                </c:pt>
                <c:pt idx="256">
                  <c:v>45930</c:v>
                </c:pt>
                <c:pt idx="257">
                  <c:v>45961</c:v>
                </c:pt>
                <c:pt idx="258">
                  <c:v>45991</c:v>
                </c:pt>
                <c:pt idx="259">
                  <c:v>46022</c:v>
                </c:pt>
                <c:pt idx="260">
                  <c:v>46053</c:v>
                </c:pt>
                <c:pt idx="261">
                  <c:v>46081</c:v>
                </c:pt>
                <c:pt idx="262">
                  <c:v>46112</c:v>
                </c:pt>
                <c:pt idx="263">
                  <c:v>46142</c:v>
                </c:pt>
              </c:numCache>
            </c:numRef>
          </c:cat>
          <c:val>
            <c:numRef>
              <c:f>'G 1.1.6'!$B$7:$B$270</c:f>
              <c:numCache>
                <c:formatCode>0.0</c:formatCode>
                <c:ptCount val="264"/>
                <c:pt idx="0">
                  <c:v>3.0230097068568647</c:v>
                </c:pt>
                <c:pt idx="1">
                  <c:v>3.2059183228926229</c:v>
                </c:pt>
                <c:pt idx="2">
                  <c:v>3.4757225366210944</c:v>
                </c:pt>
                <c:pt idx="3">
                  <c:v>3.4780661507022748</c:v>
                </c:pt>
                <c:pt idx="4">
                  <c:v>3.544782608003163</c:v>
                </c:pt>
                <c:pt idx="5">
                  <c:v>3.4188979082234701</c:v>
                </c:pt>
                <c:pt idx="6">
                  <c:v>3.1304850772458037</c:v>
                </c:pt>
                <c:pt idx="7">
                  <c:v>2.9437886274283271</c:v>
                </c:pt>
                <c:pt idx="8">
                  <c:v>2.7819538891746873</c:v>
                </c:pt>
                <c:pt idx="9">
                  <c:v>2.4077820047149654</c:v>
                </c:pt>
                <c:pt idx="10">
                  <c:v>2.2101363481001419</c:v>
                </c:pt>
                <c:pt idx="11">
                  <c:v>2.0995850919886996</c:v>
                </c:pt>
                <c:pt idx="12">
                  <c:v>1.9378164124182509</c:v>
                </c:pt>
                <c:pt idx="13">
                  <c:v>1.8374908315716376</c:v>
                </c:pt>
                <c:pt idx="14">
                  <c:v>1.9572990036492601</c:v>
                </c:pt>
                <c:pt idx="15">
                  <c:v>1.9884146016792625</c:v>
                </c:pt>
                <c:pt idx="16">
                  <c:v>1.9475754505266463</c:v>
                </c:pt>
                <c:pt idx="17">
                  <c:v>2.3653893380203255</c:v>
                </c:pt>
                <c:pt idx="18">
                  <c:v>2.8375743924822125</c:v>
                </c:pt>
                <c:pt idx="19">
                  <c:v>2.6840249582199829</c:v>
                </c:pt>
                <c:pt idx="20">
                  <c:v>2.532417380144524</c:v>
                </c:pt>
                <c:pt idx="21">
                  <c:v>2.3710454018809006</c:v>
                </c:pt>
                <c:pt idx="22">
                  <c:v>2.6121305250438742</c:v>
                </c:pt>
                <c:pt idx="23">
                  <c:v>2.762028743248655</c:v>
                </c:pt>
                <c:pt idx="24">
                  <c:v>2.7235592775229804</c:v>
                </c:pt>
                <c:pt idx="25">
                  <c:v>2.9000158566052985</c:v>
                </c:pt>
                <c:pt idx="26">
                  <c:v>3.0666281841826857</c:v>
                </c:pt>
                <c:pt idx="27">
                  <c:v>2.9915741631460877</c:v>
                </c:pt>
                <c:pt idx="28">
                  <c:v>3.1712992798360187</c:v>
                </c:pt>
                <c:pt idx="29">
                  <c:v>3.3459389165704909</c:v>
                </c:pt>
                <c:pt idx="30">
                  <c:v>3.194246873851958</c:v>
                </c:pt>
                <c:pt idx="31">
                  <c:v>3.0716095296545203</c:v>
                </c:pt>
                <c:pt idx="32">
                  <c:v>3.0582715929482207</c:v>
                </c:pt>
                <c:pt idx="33">
                  <c:v>2.9790864555918377</c:v>
                </c:pt>
                <c:pt idx="34">
                  <c:v>2.9798412970340613</c:v>
                </c:pt>
                <c:pt idx="35">
                  <c:v>3.1165602144826252</c:v>
                </c:pt>
                <c:pt idx="36">
                  <c:v>3.3551006847272609</c:v>
                </c:pt>
                <c:pt idx="37">
                  <c:v>3.5935468328687885</c:v>
                </c:pt>
                <c:pt idx="38">
                  <c:v>3.794717824577333</c:v>
                </c:pt>
                <c:pt idx="39">
                  <c:v>3.7295791105762435</c:v>
                </c:pt>
                <c:pt idx="40">
                  <c:v>3.8303789871215828</c:v>
                </c:pt>
                <c:pt idx="41">
                  <c:v>3.8776658069024577</c:v>
                </c:pt>
                <c:pt idx="42">
                  <c:v>4.0271504801247353</c:v>
                </c:pt>
                <c:pt idx="43">
                  <c:v>4.1342754102759276</c:v>
                </c:pt>
                <c:pt idx="44">
                  <c:v>4.0378993002458055</c:v>
                </c:pt>
                <c:pt idx="45">
                  <c:v>3.8859376347375303</c:v>
                </c:pt>
                <c:pt idx="46">
                  <c:v>4.0859466397705084</c:v>
                </c:pt>
                <c:pt idx="47">
                  <c:v>4.1210414566040043</c:v>
                </c:pt>
                <c:pt idx="48">
                  <c:v>4.2331982840525315</c:v>
                </c:pt>
                <c:pt idx="49">
                  <c:v>4.5010038702295709</c:v>
                </c:pt>
                <c:pt idx="50">
                  <c:v>4.2324907140073913</c:v>
                </c:pt>
                <c:pt idx="51">
                  <c:v>3.6733062917509542</c:v>
                </c:pt>
                <c:pt idx="52">
                  <c:v>3.6264988997541154</c:v>
                </c:pt>
                <c:pt idx="53">
                  <c:v>3.5844323327780065</c:v>
                </c:pt>
                <c:pt idx="54">
                  <c:v>3.6947371160058822</c:v>
                </c:pt>
                <c:pt idx="55">
                  <c:v>3.5826250206020429</c:v>
                </c:pt>
                <c:pt idx="56">
                  <c:v>2.8559947950236002</c:v>
                </c:pt>
                <c:pt idx="57">
                  <c:v>2.8641363998413092</c:v>
                </c:pt>
                <c:pt idx="58">
                  <c:v>3.0547939458534934</c:v>
                </c:pt>
                <c:pt idx="59">
                  <c:v>3.1658047434779579</c:v>
                </c:pt>
                <c:pt idx="60">
                  <c:v>2.804060196617975</c:v>
                </c:pt>
                <c:pt idx="61">
                  <c:v>2.6740926351651284</c:v>
                </c:pt>
                <c:pt idx="62">
                  <c:v>2.4474657990842883</c:v>
                </c:pt>
                <c:pt idx="63">
                  <c:v>2.1607986242675783</c:v>
                </c:pt>
                <c:pt idx="64">
                  <c:v>2.2531464635358538</c:v>
                </c:pt>
                <c:pt idx="65">
                  <c:v>2.0746266225760328</c:v>
                </c:pt>
                <c:pt idx="66">
                  <c:v>2.0480978211008707</c:v>
                </c:pt>
                <c:pt idx="67">
                  <c:v>1.9500269147440592</c:v>
                </c:pt>
                <c:pt idx="68">
                  <c:v>1.8738958792368574</c:v>
                </c:pt>
                <c:pt idx="69">
                  <c:v>1.8684220939737963</c:v>
                </c:pt>
                <c:pt idx="70">
                  <c:v>1.7244095140186253</c:v>
                </c:pt>
                <c:pt idx="71">
                  <c:v>1.5046633822777165</c:v>
                </c:pt>
                <c:pt idx="72">
                  <c:v>1.4294284964425226</c:v>
                </c:pt>
                <c:pt idx="73">
                  <c:v>1.7213670787926882</c:v>
                </c:pt>
                <c:pt idx="74">
                  <c:v>1.5935444565378831</c:v>
                </c:pt>
                <c:pt idx="75">
                  <c:v>1.5951150029454089</c:v>
                </c:pt>
                <c:pt idx="76">
                  <c:v>1.4802975607154494</c:v>
                </c:pt>
                <c:pt idx="77">
                  <c:v>1.6380117351481127</c:v>
                </c:pt>
                <c:pt idx="78">
                  <c:v>1.6090364839293472</c:v>
                </c:pt>
                <c:pt idx="79">
                  <c:v>1.5893440197560151</c:v>
                </c:pt>
                <c:pt idx="80">
                  <c:v>1.6736758999585357</c:v>
                </c:pt>
                <c:pt idx="81">
                  <c:v>1.8840770548663222</c:v>
                </c:pt>
                <c:pt idx="82">
                  <c:v>1.6667639636840816</c:v>
                </c:pt>
                <c:pt idx="83">
                  <c:v>1.7304905026604156</c:v>
                </c:pt>
                <c:pt idx="84">
                  <c:v>1.6048779825555712</c:v>
                </c:pt>
                <c:pt idx="85">
                  <c:v>1.7624878382549873</c:v>
                </c:pt>
                <c:pt idx="86">
                  <c:v>1.5688861565626719</c:v>
                </c:pt>
                <c:pt idx="87">
                  <c:v>1.192584373620075</c:v>
                </c:pt>
                <c:pt idx="88">
                  <c:v>0.84002261749267648</c:v>
                </c:pt>
                <c:pt idx="89">
                  <c:v>1.3896831453755696</c:v>
                </c:pt>
                <c:pt idx="90">
                  <c:v>1.639521819580078</c:v>
                </c:pt>
                <c:pt idx="91">
                  <c:v>1.7808321739850734</c:v>
                </c:pt>
                <c:pt idx="92">
                  <c:v>1.7062862233109914</c:v>
                </c:pt>
                <c:pt idx="93">
                  <c:v>1.5176687869873053</c:v>
                </c:pt>
                <c:pt idx="94">
                  <c:v>1.5001304018332746</c:v>
                </c:pt>
                <c:pt idx="95">
                  <c:v>1.5586479675078804</c:v>
                </c:pt>
                <c:pt idx="96">
                  <c:v>1.1391831086464534</c:v>
                </c:pt>
                <c:pt idx="97">
                  <c:v>0.92450838974725758</c:v>
                </c:pt>
                <c:pt idx="98">
                  <c:v>0.76852312475585949</c:v>
                </c:pt>
                <c:pt idx="99">
                  <c:v>0.60523040612262224</c:v>
                </c:pt>
                <c:pt idx="100">
                  <c:v>0.54517257626182147</c:v>
                </c:pt>
                <c:pt idx="101">
                  <c:v>0.45675706498579544</c:v>
                </c:pt>
                <c:pt idx="102">
                  <c:v>0.29870091430664064</c:v>
                </c:pt>
                <c:pt idx="103">
                  <c:v>0.26479064998851104</c:v>
                </c:pt>
                <c:pt idx="104">
                  <c:v>0.30006543693773674</c:v>
                </c:pt>
                <c:pt idx="105">
                  <c:v>0.36130043570963544</c:v>
                </c:pt>
                <c:pt idx="106">
                  <c:v>0.31180347938939146</c:v>
                </c:pt>
                <c:pt idx="107">
                  <c:v>0.29954393012152797</c:v>
                </c:pt>
                <c:pt idx="108">
                  <c:v>0.28811499930245538</c:v>
                </c:pt>
                <c:pt idx="109">
                  <c:v>0.43267515795898437</c:v>
                </c:pt>
                <c:pt idx="110">
                  <c:v>0.40757475524902348</c:v>
                </c:pt>
                <c:pt idx="111">
                  <c:v>0.40007165394176136</c:v>
                </c:pt>
                <c:pt idx="112">
                  <c:v>0.36801875457279265</c:v>
                </c:pt>
                <c:pt idx="113">
                  <c:v>0.32815026777787643</c:v>
                </c:pt>
                <c:pt idx="114">
                  <c:v>0.19896913938492067</c:v>
                </c:pt>
                <c:pt idx="115">
                  <c:v>0.19417537837275753</c:v>
                </c:pt>
                <c:pt idx="116">
                  <c:v>0.22571408931671622</c:v>
                </c:pt>
                <c:pt idx="117">
                  <c:v>0.27783642574055994</c:v>
                </c:pt>
                <c:pt idx="118">
                  <c:v>0.26479491443452385</c:v>
                </c:pt>
                <c:pt idx="119">
                  <c:v>0.22590573439825157</c:v>
                </c:pt>
                <c:pt idx="120">
                  <c:v>0.21255622442626956</c:v>
                </c:pt>
                <c:pt idx="121">
                  <c:v>0.23613179530552456</c:v>
                </c:pt>
                <c:pt idx="122">
                  <c:v>0.23322530931877364</c:v>
                </c:pt>
                <c:pt idx="123">
                  <c:v>0.17503778359064984</c:v>
                </c:pt>
                <c:pt idx="124">
                  <c:v>0.13565685619007462</c:v>
                </c:pt>
                <c:pt idx="125">
                  <c:v>0.10178374805797241</c:v>
                </c:pt>
                <c:pt idx="126">
                  <c:v>0.11844262129934224</c:v>
                </c:pt>
                <c:pt idx="127">
                  <c:v>0.13268006977282082</c:v>
                </c:pt>
                <c:pt idx="128">
                  <c:v>9.1465732886904794E-2</c:v>
                </c:pt>
                <c:pt idx="129">
                  <c:v>6.1229261108398436E-2</c:v>
                </c:pt>
                <c:pt idx="130">
                  <c:v>4.1463212890624997E-2</c:v>
                </c:pt>
                <c:pt idx="131">
                  <c:v>-2.6612322736467645E-2</c:v>
                </c:pt>
                <c:pt idx="132">
                  <c:v>3.8638684647171635E-2</c:v>
                </c:pt>
                <c:pt idx="133">
                  <c:v>0.11294002125133171</c:v>
                </c:pt>
                <c:pt idx="134">
                  <c:v>1.6550315232710486E-2</c:v>
                </c:pt>
                <c:pt idx="135">
                  <c:v>-7.4095238269624247E-2</c:v>
                </c:pt>
                <c:pt idx="136">
                  <c:v>-0.29571597696213492</c:v>
                </c:pt>
                <c:pt idx="137">
                  <c:v>-0.28206171500796368</c:v>
                </c:pt>
                <c:pt idx="138">
                  <c:v>-0.3253485380503337</c:v>
                </c:pt>
                <c:pt idx="139">
                  <c:v>-0.38206477716000875</c:v>
                </c:pt>
                <c:pt idx="140">
                  <c:v>-0.21260312266794834</c:v>
                </c:pt>
                <c:pt idx="141">
                  <c:v>-0.17728371307857452</c:v>
                </c:pt>
                <c:pt idx="142">
                  <c:v>-0.1707810003553118</c:v>
                </c:pt>
                <c:pt idx="143">
                  <c:v>-7.816679357655841E-2</c:v>
                </c:pt>
                <c:pt idx="144">
                  <c:v>-3.7433784797552834E-2</c:v>
                </c:pt>
                <c:pt idx="145">
                  <c:v>-4.5936169148647399E-2</c:v>
                </c:pt>
                <c:pt idx="146">
                  <c:v>-0.13448959353731385</c:v>
                </c:pt>
                <c:pt idx="147">
                  <c:v>-0.21785894757389676</c:v>
                </c:pt>
                <c:pt idx="148">
                  <c:v>-0.50297646184503464</c:v>
                </c:pt>
                <c:pt idx="149">
                  <c:v>-0.74129410760370884</c:v>
                </c:pt>
                <c:pt idx="150">
                  <c:v>-0.72530718474833145</c:v>
                </c:pt>
                <c:pt idx="151">
                  <c:v>-0.81080637568495006</c:v>
                </c:pt>
                <c:pt idx="152">
                  <c:v>-0.88312549048915057</c:v>
                </c:pt>
                <c:pt idx="153">
                  <c:v>-0.52712722233479814</c:v>
                </c:pt>
                <c:pt idx="154">
                  <c:v>-0.43701963756970391</c:v>
                </c:pt>
                <c:pt idx="155">
                  <c:v>-0.22685690102188677</c:v>
                </c:pt>
                <c:pt idx="156">
                  <c:v>-0.23592499533638123</c:v>
                </c:pt>
                <c:pt idx="157">
                  <c:v>-0.25006414160225604</c:v>
                </c:pt>
                <c:pt idx="158">
                  <c:v>-0.29093920061613382</c:v>
                </c:pt>
                <c:pt idx="159">
                  <c:v>-0.32673938099736749</c:v>
                </c:pt>
                <c:pt idx="160">
                  <c:v>-0.28800243737030029</c:v>
                </c:pt>
                <c:pt idx="161">
                  <c:v>0.11931012132586855</c:v>
                </c:pt>
                <c:pt idx="162">
                  <c:v>0.3147648811800518</c:v>
                </c:pt>
                <c:pt idx="163">
                  <c:v>0.18771144342522877</c:v>
                </c:pt>
                <c:pt idx="164">
                  <c:v>0.45576416897860439</c:v>
                </c:pt>
                <c:pt idx="165">
                  <c:v>0.55163250630187988</c:v>
                </c:pt>
                <c:pt idx="166">
                  <c:v>0.62478153594389418</c:v>
                </c:pt>
                <c:pt idx="167">
                  <c:v>0.59683086175333666</c:v>
                </c:pt>
                <c:pt idx="168">
                  <c:v>0.6979538176085458</c:v>
                </c:pt>
                <c:pt idx="169">
                  <c:v>0.88657269994342136</c:v>
                </c:pt>
                <c:pt idx="170">
                  <c:v>1.0936595517342553</c:v>
                </c:pt>
                <c:pt idx="171">
                  <c:v>1.2568309622855811</c:v>
                </c:pt>
                <c:pt idx="172">
                  <c:v>1.3410447773822987</c:v>
                </c:pt>
                <c:pt idx="173">
                  <c:v>1.4365424430648146</c:v>
                </c:pt>
                <c:pt idx="174">
                  <c:v>1.4913541182454431</c:v>
                </c:pt>
                <c:pt idx="175">
                  <c:v>1.5221072988293218</c:v>
                </c:pt>
                <c:pt idx="176">
                  <c:v>1.6639803970799307</c:v>
                </c:pt>
                <c:pt idx="177">
                  <c:v>1.743259770935059</c:v>
                </c:pt>
                <c:pt idx="178">
                  <c:v>1.7077383643256292</c:v>
                </c:pt>
                <c:pt idx="179">
                  <c:v>1.6284394993286133</c:v>
                </c:pt>
                <c:pt idx="180">
                  <c:v>1.615067780936106</c:v>
                </c:pt>
                <c:pt idx="181">
                  <c:v>1.5170013841908774</c:v>
                </c:pt>
                <c:pt idx="182">
                  <c:v>1.3519230769486865</c:v>
                </c:pt>
                <c:pt idx="183">
                  <c:v>0.84850217505252745</c:v>
                </c:pt>
                <c:pt idx="184">
                  <c:v>1.0694353985886353</c:v>
                </c:pt>
                <c:pt idx="185">
                  <c:v>1.1732326671068602</c:v>
                </c:pt>
                <c:pt idx="186">
                  <c:v>1.3285103002929692</c:v>
                </c:pt>
                <c:pt idx="187">
                  <c:v>1.3562136654889143</c:v>
                </c:pt>
                <c:pt idx="188">
                  <c:v>1.5468089540423768</c:v>
                </c:pt>
                <c:pt idx="189">
                  <c:v>1.5716775366210956</c:v>
                </c:pt>
                <c:pt idx="190">
                  <c:v>1.2693991333655161</c:v>
                </c:pt>
                <c:pt idx="191">
                  <c:v>0.7081475703125002</c:v>
                </c:pt>
                <c:pt idx="192">
                  <c:v>0.13123528291401115</c:v>
                </c:pt>
                <c:pt idx="193">
                  <c:v>7.7175668695623298E-2</c:v>
                </c:pt>
                <c:pt idx="194">
                  <c:v>2.0129927777377044E-2</c:v>
                </c:pt>
                <c:pt idx="195">
                  <c:v>3.5335642932710194E-2</c:v>
                </c:pt>
                <c:pt idx="196">
                  <c:v>4.540193087623233E-2</c:v>
                </c:pt>
                <c:pt idx="197">
                  <c:v>4.9795060560438587E-3</c:v>
                </c:pt>
                <c:pt idx="198">
                  <c:v>5.9376957804362029E-2</c:v>
                </c:pt>
                <c:pt idx="199">
                  <c:v>0.15686780224609376</c:v>
                </c:pt>
                <c:pt idx="200">
                  <c:v>0.26439398913574219</c:v>
                </c:pt>
                <c:pt idx="201">
                  <c:v>0.44609683947753903</c:v>
                </c:pt>
                <c:pt idx="202">
                  <c:v>0.7485870708963146</c:v>
                </c:pt>
                <c:pt idx="203">
                  <c:v>0.76312361874389656</c:v>
                </c:pt>
                <c:pt idx="204">
                  <c:v>0.75522590518043176</c:v>
                </c:pt>
                <c:pt idx="205">
                  <c:v>0.68621251495361402</c:v>
                </c:pt>
                <c:pt idx="206">
                  <c:v>0.8379784121398921</c:v>
                </c:pt>
                <c:pt idx="207">
                  <c:v>1.243078594508316</c:v>
                </c:pt>
                <c:pt idx="208">
                  <c:v>1.600189448319693</c:v>
                </c:pt>
                <c:pt idx="209">
                  <c:v>2.2920015189514165</c:v>
                </c:pt>
                <c:pt idx="210">
                  <c:v>2.9952643340483163</c:v>
                </c:pt>
                <c:pt idx="211">
                  <c:v>3.0684131433541442</c:v>
                </c:pt>
                <c:pt idx="212">
                  <c:v>3.8126738348679319</c:v>
                </c:pt>
                <c:pt idx="213">
                  <c:v>3.774754280273438</c:v>
                </c:pt>
                <c:pt idx="214">
                  <c:v>4.540132847966734</c:v>
                </c:pt>
                <c:pt idx="215">
                  <c:v>5.1288746810743548</c:v>
                </c:pt>
                <c:pt idx="216">
                  <c:v>5.6527851168615193</c:v>
                </c:pt>
                <c:pt idx="217">
                  <c:v>6.2551798558460607</c:v>
                </c:pt>
                <c:pt idx="218">
                  <c:v>6.3823831746954696</c:v>
                </c:pt>
                <c:pt idx="219">
                  <c:v>5.8564224718530644</c:v>
                </c:pt>
                <c:pt idx="220">
                  <c:v>5.9039824198150654</c:v>
                </c:pt>
                <c:pt idx="221">
                  <c:v>6.179832811139172</c:v>
                </c:pt>
                <c:pt idx="222">
                  <c:v>5.6753677889288046</c:v>
                </c:pt>
                <c:pt idx="223">
                  <c:v>5.1851283934868722</c:v>
                </c:pt>
                <c:pt idx="224">
                  <c:v>5.3820143358172814</c:v>
                </c:pt>
                <c:pt idx="225">
                  <c:v>5.5102623550618501</c:v>
                </c:pt>
                <c:pt idx="226">
                  <c:v>5.2897725027111999</c:v>
                </c:pt>
                <c:pt idx="227">
                  <c:v>5.4232360381175866</c:v>
                </c:pt>
                <c:pt idx="228">
                  <c:v>5.4162815888395777</c:v>
                </c:pt>
                <c:pt idx="229">
                  <c:v>5.3664752553650841</c:v>
                </c:pt>
                <c:pt idx="230">
                  <c:v>5.2428078558777935</c:v>
                </c:pt>
                <c:pt idx="231">
                  <c:v>5.1353490658602521</c:v>
                </c:pt>
                <c:pt idx="232">
                  <c:v>5.0416686003519704</c:v>
                </c:pt>
                <c:pt idx="233">
                  <c:v>5.0079198294298592</c:v>
                </c:pt>
                <c:pt idx="234">
                  <c:v>4.8554647740100689</c:v>
                </c:pt>
                <c:pt idx="235">
                  <c:v>4.6053753410259048</c:v>
                </c:pt>
                <c:pt idx="236">
                  <c:v>4.2136537187056122</c:v>
                </c:pt>
                <c:pt idx="237">
                  <c:v>3.7766020145670578</c:v>
                </c:pt>
                <c:pt idx="238">
                  <c:v>3.7279261080474861</c:v>
                </c:pt>
                <c:pt idx="239">
                  <c:v>4.0118973322405145</c:v>
                </c:pt>
                <c:pt idx="240">
                  <c:v>4.1300681765456435</c:v>
                </c:pt>
                <c:pt idx="241">
                  <c:v>4.2164856033630391</c:v>
                </c:pt>
                <c:pt idx="242">
                  <c:v>3.9029960800170911</c:v>
                </c:pt>
                <c:pt idx="243">
                  <c:v>3.6092171953235983</c:v>
                </c:pt>
                <c:pt idx="244">
                  <c:v>3.5038942508225221</c:v>
                </c:pt>
                <c:pt idx="245">
                  <c:v>3.5913124701621322</c:v>
                </c:pt>
                <c:pt idx="246">
                  <c:v>3.6229260484095986</c:v>
                </c:pt>
                <c:pt idx="247">
                  <c:v>3.633213073730468</c:v>
                </c:pt>
                <c:pt idx="248">
                  <c:v>3.6198225590376429</c:v>
                </c:pt>
                <c:pt idx="249">
                  <c:v>3.4995673098754891</c:v>
                </c:pt>
                <c:pt idx="250">
                  <c:v>3.4362126025099986</c:v>
                </c:pt>
                <c:pt idx="251">
                  <c:v>3.3165813662414552</c:v>
                </c:pt>
                <c:pt idx="252">
                  <c:v>3.381600528900147</c:v>
                </c:pt>
                <c:pt idx="253">
                  <c:v>3.473857271350679</c:v>
                </c:pt>
                <c:pt idx="254">
                  <c:v>3.5190819740892496</c:v>
                </c:pt>
                <c:pt idx="255">
                  <c:v>3.4836667416091198</c:v>
                </c:pt>
                <c:pt idx="256">
                  <c:v>3.5436249291853472</c:v>
                </c:pt>
                <c:pt idx="257">
                  <c:v>3.574561141829057</c:v>
                </c:pt>
                <c:pt idx="258">
                  <c:v>3.6337666942257352</c:v>
                </c:pt>
                <c:pt idx="259">
                  <c:v>3.5964323584064695</c:v>
                </c:pt>
                <c:pt idx="260">
                  <c:v>3.4753374715459913</c:v>
                </c:pt>
                <c:pt idx="261">
                  <c:v>3.3840517354049684</c:v>
                </c:pt>
                <c:pt idx="262">
                  <c:v>3.9218512695035064</c:v>
                </c:pt>
                <c:pt idx="263">
                  <c:v>4.0021824290771493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03-49F0-ADD9-75D20BB379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00142799"/>
        <c:axId val="1700145199"/>
      </c:lineChart>
      <c:dateAx>
        <c:axId val="1700142799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700145199"/>
        <c:crossesAt val="0"/>
        <c:auto val="1"/>
        <c:lblOffset val="100"/>
        <c:baseTimeUnit val="months"/>
      </c:dateAx>
      <c:valAx>
        <c:axId val="1700145199"/>
        <c:scaling>
          <c:orientation val="minMax"/>
          <c:min val="-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7001427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1122513566268073"/>
          <c:y val="1.3841997820447885E-2"/>
          <c:w val="0.18833375087703685"/>
          <c:h val="0.93547574097097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795073692711493E-2"/>
          <c:y val="2.097725853555368E-2"/>
          <c:w val="0.85223043242741758"/>
          <c:h val="0.83182384200096537"/>
        </c:manualLayout>
      </c:layout>
      <c:lineChart>
        <c:grouping val="standard"/>
        <c:varyColors val="0"/>
        <c:ser>
          <c:idx val="1"/>
          <c:order val="1"/>
          <c:tx>
            <c:strRef>
              <c:f>'G B1.2.1'!$A$4</c:f>
              <c:strCache>
                <c:ptCount val="1"/>
                <c:pt idx="0">
                  <c:v>Implicitní úroková míra (%)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'G B1.2.1'!$B$2:$AF$2</c:f>
              <c:strCach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strCache>
            </c:strRef>
          </c:cat>
          <c:val>
            <c:numRef>
              <c:f>'G B1.2.1'!$B$4:$AF$4</c:f>
              <c:numCache>
                <c:formatCode>0.00</c:formatCode>
                <c:ptCount val="31"/>
                <c:pt idx="1">
                  <c:v>9.4689499999999995</c:v>
                </c:pt>
                <c:pt idx="2">
                  <c:v>9.7286300000000008</c:v>
                </c:pt>
                <c:pt idx="3">
                  <c:v>9.5784699999999994</c:v>
                </c:pt>
                <c:pt idx="4">
                  <c:v>6.8144999999999998</c:v>
                </c:pt>
                <c:pt idx="5">
                  <c:v>5.3095299999999996</c:v>
                </c:pt>
                <c:pt idx="6">
                  <c:v>5.8712200000000001</c:v>
                </c:pt>
                <c:pt idx="7">
                  <c:v>5.0324900000000001</c:v>
                </c:pt>
                <c:pt idx="8">
                  <c:v>4.2245200000000001</c:v>
                </c:pt>
                <c:pt idx="9">
                  <c:v>4.1648199999999997</c:v>
                </c:pt>
                <c:pt idx="10">
                  <c:v>4.0415900000000002</c:v>
                </c:pt>
                <c:pt idx="11">
                  <c:v>3.9879899999999999</c:v>
                </c:pt>
                <c:pt idx="12">
                  <c:v>4.2218400000000003</c:v>
                </c:pt>
                <c:pt idx="13">
                  <c:v>3.7940200000000002</c:v>
                </c:pt>
                <c:pt idx="14">
                  <c:v>4.2501899999999999</c:v>
                </c:pt>
                <c:pt idx="15">
                  <c:v>3.94563</c:v>
                </c:pt>
                <c:pt idx="16">
                  <c:v>3.5823999999999998</c:v>
                </c:pt>
                <c:pt idx="17">
                  <c:v>3.58386</c:v>
                </c:pt>
                <c:pt idx="18">
                  <c:v>3.0475099999999999</c:v>
                </c:pt>
                <c:pt idx="19">
                  <c:v>3.0504600000000002</c:v>
                </c:pt>
                <c:pt idx="20">
                  <c:v>2.6940599999999999</c:v>
                </c:pt>
                <c:pt idx="21">
                  <c:v>2.3851800000000001</c:v>
                </c:pt>
                <c:pt idx="22">
                  <c:v>2.1394099999999998</c:v>
                </c:pt>
                <c:pt idx="23">
                  <c:v>2.2656200000000002</c:v>
                </c:pt>
                <c:pt idx="24">
                  <c:v>2.3126899999999999</c:v>
                </c:pt>
                <c:pt idx="25">
                  <c:v>2.49072</c:v>
                </c:pt>
                <c:pt idx="26">
                  <c:v>2.1189900000000002</c:v>
                </c:pt>
                <c:pt idx="27">
                  <c:v>3.0526900000000001</c:v>
                </c:pt>
                <c:pt idx="28">
                  <c:v>3.2863600000000002</c:v>
                </c:pt>
                <c:pt idx="29">
                  <c:v>3.3177099999999999</c:v>
                </c:pt>
                <c:pt idx="30">
                  <c:v>3.1969599999999998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2B-4824-A84D-5F0C659BC16B}"/>
            </c:ext>
          </c:extLst>
        </c:ser>
        <c:ser>
          <c:idx val="2"/>
          <c:order val="2"/>
          <c:tx>
            <c:strRef>
              <c:f>'G B1.2.1'!$A$5</c:f>
              <c:strCache>
                <c:ptCount val="1"/>
                <c:pt idx="0">
                  <c:v>Výnosnost 10letého vládního dluhopisu (%)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'G B1.2.1'!$B$2:$AF$2</c:f>
              <c:strCach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strCache>
            </c:strRef>
          </c:cat>
          <c:val>
            <c:numRef>
              <c:f>'G B1.2.1'!$B$5:$AF$5</c:f>
              <c:numCache>
                <c:formatCode>0.00</c:formatCode>
                <c:ptCount val="31"/>
                <c:pt idx="6">
                  <c:v>6.31</c:v>
                </c:pt>
                <c:pt idx="7">
                  <c:v>4.88</c:v>
                </c:pt>
                <c:pt idx="8">
                  <c:v>4.12</c:v>
                </c:pt>
                <c:pt idx="9">
                  <c:v>4.82</c:v>
                </c:pt>
                <c:pt idx="10">
                  <c:v>3.54</c:v>
                </c:pt>
                <c:pt idx="11">
                  <c:v>3.8</c:v>
                </c:pt>
                <c:pt idx="12">
                  <c:v>4.3</c:v>
                </c:pt>
                <c:pt idx="13">
                  <c:v>4.63</c:v>
                </c:pt>
                <c:pt idx="14">
                  <c:v>4.84</c:v>
                </c:pt>
                <c:pt idx="15">
                  <c:v>3.88</c:v>
                </c:pt>
                <c:pt idx="16">
                  <c:v>3.71</c:v>
                </c:pt>
                <c:pt idx="17">
                  <c:v>2.78</c:v>
                </c:pt>
                <c:pt idx="18">
                  <c:v>2.11</c:v>
                </c:pt>
                <c:pt idx="19">
                  <c:v>1.58</c:v>
                </c:pt>
                <c:pt idx="20">
                  <c:v>0.57999999999999996</c:v>
                </c:pt>
                <c:pt idx="21">
                  <c:v>0.43</c:v>
                </c:pt>
                <c:pt idx="22">
                  <c:v>0.98</c:v>
                </c:pt>
                <c:pt idx="23">
                  <c:v>1.98</c:v>
                </c:pt>
                <c:pt idx="24">
                  <c:v>1.55</c:v>
                </c:pt>
                <c:pt idx="25">
                  <c:v>1.1299999999999999</c:v>
                </c:pt>
                <c:pt idx="26">
                  <c:v>1.9</c:v>
                </c:pt>
                <c:pt idx="27">
                  <c:v>4.33</c:v>
                </c:pt>
                <c:pt idx="28">
                  <c:v>4.4400000000000004</c:v>
                </c:pt>
                <c:pt idx="29">
                  <c:v>3.98</c:v>
                </c:pt>
                <c:pt idx="30">
                  <c:v>4.29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42B-4824-A84D-5F0C659BC16B}"/>
            </c:ext>
          </c:extLst>
        </c:ser>
        <c:ser>
          <c:idx val="3"/>
          <c:order val="3"/>
          <c:tx>
            <c:strRef>
              <c:f>'G B1.2.1'!$A$6</c:f>
              <c:strCache>
                <c:ptCount val="1"/>
                <c:pt idx="0">
                  <c:v>Zjevné náklady (%)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'G B1.2.1'!$B$2:$AF$2</c:f>
              <c:strCach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strCache>
            </c:strRef>
          </c:cat>
          <c:val>
            <c:numRef>
              <c:f>'G B1.2.1'!$B$6:$AF$6</c:f>
              <c:numCache>
                <c:formatCode>0.00</c:formatCode>
                <c:ptCount val="31"/>
                <c:pt idx="25">
                  <c:v>2.2999999999999998</c:v>
                </c:pt>
                <c:pt idx="26">
                  <c:v>2</c:v>
                </c:pt>
                <c:pt idx="27">
                  <c:v>2.9</c:v>
                </c:pt>
                <c:pt idx="28">
                  <c:v>3.2</c:v>
                </c:pt>
                <c:pt idx="29">
                  <c:v>3.2</c:v>
                </c:pt>
                <c:pt idx="30">
                  <c:v>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2B-4824-A84D-5F0C659BC1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90059535"/>
        <c:axId val="1419899471"/>
      </c:lineChart>
      <c:lineChart>
        <c:grouping val="standard"/>
        <c:varyColors val="0"/>
        <c:ser>
          <c:idx val="0"/>
          <c:order val="0"/>
          <c:tx>
            <c:strRef>
              <c:f>'G B1.2.1'!$A$3</c:f>
              <c:strCache>
                <c:ptCount val="1"/>
                <c:pt idx="0">
                  <c:v>Úrokové náklady (% HDP, pravá osa)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'G B1.2.1'!$B$2:$AF$2</c:f>
              <c:strCach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strCache>
            </c:strRef>
          </c:cat>
          <c:val>
            <c:numRef>
              <c:f>'G B1.2.1'!$B$3:$AF$3</c:f>
              <c:numCache>
                <c:formatCode>0.00</c:formatCode>
                <c:ptCount val="31"/>
                <c:pt idx="0">
                  <c:v>0.98875000000000002</c:v>
                </c:pt>
                <c:pt idx="1">
                  <c:v>1.1145499999999999</c:v>
                </c:pt>
                <c:pt idx="2">
                  <c:v>1.03928</c:v>
                </c:pt>
                <c:pt idx="3">
                  <c:v>1.06142</c:v>
                </c:pt>
                <c:pt idx="4">
                  <c:v>0.90461000000000003</c:v>
                </c:pt>
                <c:pt idx="5">
                  <c:v>0.75688999999999995</c:v>
                </c:pt>
                <c:pt idx="6">
                  <c:v>0.91847999999999996</c:v>
                </c:pt>
                <c:pt idx="7">
                  <c:v>1.08972</c:v>
                </c:pt>
                <c:pt idx="8">
                  <c:v>1.0365</c:v>
                </c:pt>
                <c:pt idx="9">
                  <c:v>1.07236</c:v>
                </c:pt>
                <c:pt idx="10">
                  <c:v>1.0735300000000001</c:v>
                </c:pt>
                <c:pt idx="11">
                  <c:v>1.0282</c:v>
                </c:pt>
                <c:pt idx="12">
                  <c:v>1.0652600000000001</c:v>
                </c:pt>
                <c:pt idx="13">
                  <c:v>0.99102000000000001</c:v>
                </c:pt>
                <c:pt idx="14">
                  <c:v>1.2245600000000001</c:v>
                </c:pt>
                <c:pt idx="15">
                  <c:v>1.29044</c:v>
                </c:pt>
                <c:pt idx="16">
                  <c:v>1.29471</c:v>
                </c:pt>
                <c:pt idx="17">
                  <c:v>1.40422</c:v>
                </c:pt>
                <c:pt idx="18">
                  <c:v>1.3196699999999999</c:v>
                </c:pt>
                <c:pt idx="19">
                  <c:v>1.28223</c:v>
                </c:pt>
                <c:pt idx="20">
                  <c:v>1.0533999999999999</c:v>
                </c:pt>
                <c:pt idx="21">
                  <c:v>0.90425</c:v>
                </c:pt>
                <c:pt idx="22">
                  <c:v>0.72482000000000002</c:v>
                </c:pt>
                <c:pt idx="23">
                  <c:v>0.72392999999999996</c:v>
                </c:pt>
                <c:pt idx="24">
                  <c:v>0.68122000000000005</c:v>
                </c:pt>
                <c:pt idx="25">
                  <c:v>0.74370000000000003</c:v>
                </c:pt>
                <c:pt idx="26">
                  <c:v>0.72214</c:v>
                </c:pt>
                <c:pt idx="27">
                  <c:v>1.11144</c:v>
                </c:pt>
                <c:pt idx="28">
                  <c:v>1.28613</c:v>
                </c:pt>
                <c:pt idx="29">
                  <c:v>1.33155</c:v>
                </c:pt>
                <c:pt idx="30">
                  <c:v>1.30341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2B-4824-A84D-5F0C659BC1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2740224"/>
        <c:axId val="206208784"/>
      </c:lineChart>
      <c:catAx>
        <c:axId val="17900595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419899471"/>
        <c:crosses val="autoZero"/>
        <c:auto val="1"/>
        <c:lblAlgn val="ctr"/>
        <c:lblOffset val="100"/>
        <c:noMultiLvlLbl val="0"/>
      </c:catAx>
      <c:valAx>
        <c:axId val="14198994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#,##0.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790059535"/>
        <c:crosses val="autoZero"/>
        <c:crossBetween val="midCat"/>
      </c:valAx>
      <c:valAx>
        <c:axId val="206208784"/>
        <c:scaling>
          <c:orientation val="minMax"/>
          <c:min val="0.60000000000000009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% HDP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#,##0.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2012740224"/>
        <c:crosses val="max"/>
        <c:crossBetween val="between"/>
      </c:valAx>
      <c:catAx>
        <c:axId val="20127402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62087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0767615586513219E-2"/>
          <c:y val="0.93887686814199611"/>
          <c:w val="0.92000323036543497"/>
          <c:h val="5.74327049745160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220870299998826E-2"/>
          <c:y val="2.2792022792022793E-2"/>
          <c:w val="0.91189023912343725"/>
          <c:h val="0.84639414944926761"/>
        </c:manualLayout>
      </c:layout>
      <c:lineChart>
        <c:grouping val="standard"/>
        <c:varyColors val="0"/>
        <c:ser>
          <c:idx val="0"/>
          <c:order val="0"/>
          <c:tx>
            <c:strRef>
              <c:f>'G B1.2.2'!$B$2</c:f>
              <c:strCache>
                <c:ptCount val="1"/>
                <c:pt idx="0">
                  <c:v>Úrokové náklady (% HDP)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rgbClr val="0070C0"/>
              </a:solidFill>
              <a:ln w="9525">
                <a:noFill/>
              </a:ln>
              <a:effectLst/>
            </c:spPr>
          </c:marker>
          <c:cat>
            <c:strRef>
              <c:f>'G B1.2.2'!$A$3:$A$31</c:f>
              <c:strCache>
                <c:ptCount val="29"/>
                <c:pt idx="0">
                  <c:v>ROM</c:v>
                </c:pt>
                <c:pt idx="1">
                  <c:v>HUN</c:v>
                </c:pt>
                <c:pt idx="2">
                  <c:v>POL</c:v>
                </c:pt>
                <c:pt idx="3">
                  <c:v>CZE</c:v>
                </c:pt>
                <c:pt idx="4">
                  <c:v>BGR</c:v>
                </c:pt>
                <c:pt idx="5">
                  <c:v>ITA</c:v>
                </c:pt>
                <c:pt idx="6">
                  <c:v>MLT</c:v>
                </c:pt>
                <c:pt idx="7">
                  <c:v>SVK</c:v>
                </c:pt>
                <c:pt idx="8">
                  <c:v>GRC</c:v>
                </c:pt>
                <c:pt idx="9">
                  <c:v>FRA</c:v>
                </c:pt>
                <c:pt idx="10">
                  <c:v>EST</c:v>
                </c:pt>
                <c:pt idx="11">
                  <c:v>EU27</c:v>
                </c:pt>
                <c:pt idx="12">
                  <c:v>LVA</c:v>
                </c:pt>
                <c:pt idx="13">
                  <c:v>ESP</c:v>
                </c:pt>
                <c:pt idx="14">
                  <c:v>BEL</c:v>
                </c:pt>
                <c:pt idx="15">
                  <c:v>SVN</c:v>
                </c:pt>
                <c:pt idx="16">
                  <c:v>PRT</c:v>
                </c:pt>
                <c:pt idx="17">
                  <c:v>EA20</c:v>
                </c:pt>
                <c:pt idx="18">
                  <c:v>FIN</c:v>
                </c:pt>
                <c:pt idx="19">
                  <c:v>HRV</c:v>
                </c:pt>
                <c:pt idx="20">
                  <c:v>AUT</c:v>
                </c:pt>
                <c:pt idx="21">
                  <c:v>CYP</c:v>
                </c:pt>
                <c:pt idx="22">
                  <c:v>LUX</c:v>
                </c:pt>
                <c:pt idx="23">
                  <c:v>IRL</c:v>
                </c:pt>
                <c:pt idx="24">
                  <c:v>LTU</c:v>
                </c:pt>
                <c:pt idx="25">
                  <c:v>NLD</c:v>
                </c:pt>
                <c:pt idx="26">
                  <c:v>DEU</c:v>
                </c:pt>
                <c:pt idx="27">
                  <c:v>SWE</c:v>
                </c:pt>
                <c:pt idx="28">
                  <c:v>DNK</c:v>
                </c:pt>
              </c:strCache>
            </c:strRef>
          </c:cat>
          <c:val>
            <c:numRef>
              <c:f>'G B1.2.2'!$B$3:$B$31</c:f>
              <c:numCache>
                <c:formatCode>0.0</c:formatCode>
                <c:ptCount val="29"/>
                <c:pt idx="0">
                  <c:v>2.8444600000000002</c:v>
                </c:pt>
                <c:pt idx="1">
                  <c:v>3.80383</c:v>
                </c:pt>
                <c:pt idx="2">
                  <c:v>2.5078999999999998</c:v>
                </c:pt>
                <c:pt idx="3">
                  <c:v>1.30341</c:v>
                </c:pt>
                <c:pt idx="4">
                  <c:v>0.82194</c:v>
                </c:pt>
                <c:pt idx="5">
                  <c:v>3.8593500000000001</c:v>
                </c:pt>
                <c:pt idx="6">
                  <c:v>1.2181999999999999</c:v>
                </c:pt>
                <c:pt idx="7">
                  <c:v>1.5491999999999999</c:v>
                </c:pt>
                <c:pt idx="8">
                  <c:v>3.1571899999999999</c:v>
                </c:pt>
                <c:pt idx="9">
                  <c:v>2.2250999999999999</c:v>
                </c:pt>
                <c:pt idx="10">
                  <c:v>0.48532999999999998</c:v>
                </c:pt>
                <c:pt idx="11">
                  <c:v>1.8984799999999999</c:v>
                </c:pt>
                <c:pt idx="12">
                  <c:v>1.1058600000000001</c:v>
                </c:pt>
                <c:pt idx="13">
                  <c:v>2.3894700000000002</c:v>
                </c:pt>
                <c:pt idx="14">
                  <c:v>2.22451</c:v>
                </c:pt>
                <c:pt idx="15">
                  <c:v>1.2764200000000001</c:v>
                </c:pt>
                <c:pt idx="16">
                  <c:v>1.94432</c:v>
                </c:pt>
                <c:pt idx="17">
                  <c:v>1.9113500000000001</c:v>
                </c:pt>
                <c:pt idx="18">
                  <c:v>1.6423700000000001</c:v>
                </c:pt>
                <c:pt idx="19">
                  <c:v>1.3977900000000001</c:v>
                </c:pt>
                <c:pt idx="20">
                  <c:v>1.6118600000000001</c:v>
                </c:pt>
                <c:pt idx="21">
                  <c:v>1.1424300000000001</c:v>
                </c:pt>
                <c:pt idx="22">
                  <c:v>0.33534000000000003</c:v>
                </c:pt>
                <c:pt idx="23">
                  <c:v>0.46496999999999999</c:v>
                </c:pt>
                <c:pt idx="24">
                  <c:v>0.89273000000000002</c:v>
                </c:pt>
                <c:pt idx="25">
                  <c:v>0.71116999999999997</c:v>
                </c:pt>
                <c:pt idx="26">
                  <c:v>1.10839</c:v>
                </c:pt>
                <c:pt idx="27">
                  <c:v>0.61312</c:v>
                </c:pt>
                <c:pt idx="28">
                  <c:v>0.80561000000000005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FA-465A-B214-7AED193D7BD9}"/>
            </c:ext>
          </c:extLst>
        </c:ser>
        <c:ser>
          <c:idx val="1"/>
          <c:order val="1"/>
          <c:tx>
            <c:strRef>
              <c:f>'G B1.2.2'!$C$2</c:f>
              <c:strCache>
                <c:ptCount val="1"/>
                <c:pt idx="0">
                  <c:v>Implicitní úroková míra (%)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10"/>
            <c:spPr>
              <a:solidFill>
                <a:schemeClr val="bg1">
                  <a:lumMod val="50000"/>
                </a:schemeClr>
              </a:solidFill>
              <a:ln w="9525">
                <a:noFill/>
              </a:ln>
              <a:effectLst/>
            </c:spPr>
          </c:marker>
          <c:cat>
            <c:strRef>
              <c:f>'G B1.2.2'!$A$3:$A$31</c:f>
              <c:strCache>
                <c:ptCount val="29"/>
                <c:pt idx="0">
                  <c:v>ROM</c:v>
                </c:pt>
                <c:pt idx="1">
                  <c:v>HUN</c:v>
                </c:pt>
                <c:pt idx="2">
                  <c:v>POL</c:v>
                </c:pt>
                <c:pt idx="3">
                  <c:v>CZE</c:v>
                </c:pt>
                <c:pt idx="4">
                  <c:v>BGR</c:v>
                </c:pt>
                <c:pt idx="5">
                  <c:v>ITA</c:v>
                </c:pt>
                <c:pt idx="6">
                  <c:v>MLT</c:v>
                </c:pt>
                <c:pt idx="7">
                  <c:v>SVK</c:v>
                </c:pt>
                <c:pt idx="8">
                  <c:v>GRC</c:v>
                </c:pt>
                <c:pt idx="9">
                  <c:v>FRA</c:v>
                </c:pt>
                <c:pt idx="10">
                  <c:v>EST</c:v>
                </c:pt>
                <c:pt idx="11">
                  <c:v>EU27</c:v>
                </c:pt>
                <c:pt idx="12">
                  <c:v>LVA</c:v>
                </c:pt>
                <c:pt idx="13">
                  <c:v>ESP</c:v>
                </c:pt>
                <c:pt idx="14">
                  <c:v>BEL</c:v>
                </c:pt>
                <c:pt idx="15">
                  <c:v>SVN</c:v>
                </c:pt>
                <c:pt idx="16">
                  <c:v>PRT</c:v>
                </c:pt>
                <c:pt idx="17">
                  <c:v>EA20</c:v>
                </c:pt>
                <c:pt idx="18">
                  <c:v>FIN</c:v>
                </c:pt>
                <c:pt idx="19">
                  <c:v>HRV</c:v>
                </c:pt>
                <c:pt idx="20">
                  <c:v>AUT</c:v>
                </c:pt>
                <c:pt idx="21">
                  <c:v>CYP</c:v>
                </c:pt>
                <c:pt idx="22">
                  <c:v>LUX</c:v>
                </c:pt>
                <c:pt idx="23">
                  <c:v>IRL</c:v>
                </c:pt>
                <c:pt idx="24">
                  <c:v>LTU</c:v>
                </c:pt>
                <c:pt idx="25">
                  <c:v>NLD</c:v>
                </c:pt>
                <c:pt idx="26">
                  <c:v>DEU</c:v>
                </c:pt>
                <c:pt idx="27">
                  <c:v>SWE</c:v>
                </c:pt>
                <c:pt idx="28">
                  <c:v>DNK</c:v>
                </c:pt>
              </c:strCache>
            </c:strRef>
          </c:cat>
          <c:val>
            <c:numRef>
              <c:f>'G B1.2.2'!$C$3:$C$31</c:f>
              <c:numCache>
                <c:formatCode>0.0</c:formatCode>
                <c:ptCount val="29"/>
                <c:pt idx="0">
                  <c:v>5.6499600000000001</c:v>
                </c:pt>
                <c:pt idx="1">
                  <c:v>5.53071</c:v>
                </c:pt>
                <c:pt idx="2">
                  <c:v>4.8754900000000001</c:v>
                </c:pt>
                <c:pt idx="3">
                  <c:v>3.1969599999999998</c:v>
                </c:pt>
                <c:pt idx="4">
                  <c:v>3.81793</c:v>
                </c:pt>
                <c:pt idx="5">
                  <c:v>2.9371700000000001</c:v>
                </c:pt>
                <c:pt idx="6">
                  <c:v>2.8189199999999999</c:v>
                </c:pt>
                <c:pt idx="7">
                  <c:v>2.7254200000000002</c:v>
                </c:pt>
                <c:pt idx="8">
                  <c:v>2.1484299999999998</c:v>
                </c:pt>
                <c:pt idx="9">
                  <c:v>2.0155500000000002</c:v>
                </c:pt>
                <c:pt idx="10">
                  <c:v>2.1597200000000001</c:v>
                </c:pt>
                <c:pt idx="11">
                  <c:v>2.42055</c:v>
                </c:pt>
                <c:pt idx="12">
                  <c:v>2.53071</c:v>
                </c:pt>
                <c:pt idx="13">
                  <c:v>2.4876399999999999</c:v>
                </c:pt>
                <c:pt idx="14">
                  <c:v>2.2169699999999999</c:v>
                </c:pt>
                <c:pt idx="15">
                  <c:v>2.0102799999999998</c:v>
                </c:pt>
                <c:pt idx="16">
                  <c:v>2.2017199999999999</c:v>
                </c:pt>
                <c:pt idx="17">
                  <c:v>2.24546</c:v>
                </c:pt>
                <c:pt idx="18">
                  <c:v>2.0269300000000001</c:v>
                </c:pt>
                <c:pt idx="19">
                  <c:v>2.6369600000000002</c:v>
                </c:pt>
                <c:pt idx="20">
                  <c:v>2.0923400000000001</c:v>
                </c:pt>
                <c:pt idx="21">
                  <c:v>1.91073</c:v>
                </c:pt>
                <c:pt idx="22">
                  <c:v>1.3260799999999999</c:v>
                </c:pt>
                <c:pt idx="23">
                  <c:v>1.37757</c:v>
                </c:pt>
                <c:pt idx="24">
                  <c:v>2.5079799999999999</c:v>
                </c:pt>
                <c:pt idx="25">
                  <c:v>1.7081599999999999</c:v>
                </c:pt>
                <c:pt idx="26">
                  <c:v>1.83917</c:v>
                </c:pt>
                <c:pt idx="27">
                  <c:v>1.84212</c:v>
                </c:pt>
                <c:pt idx="28">
                  <c:v>2.76003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FA-465A-B214-7AED193D7BD9}"/>
            </c:ext>
          </c:extLst>
        </c:ser>
        <c:ser>
          <c:idx val="2"/>
          <c:order val="2"/>
          <c:tx>
            <c:strRef>
              <c:f>'G B1.2.2'!$D$2</c:f>
              <c:strCache>
                <c:ptCount val="1"/>
                <c:pt idx="0">
                  <c:v>Výnosnost 10letého vládního dluhopisu (%)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10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cat>
            <c:strRef>
              <c:f>'G B1.2.2'!$A$3:$A$31</c:f>
              <c:strCache>
                <c:ptCount val="29"/>
                <c:pt idx="0">
                  <c:v>ROM</c:v>
                </c:pt>
                <c:pt idx="1">
                  <c:v>HUN</c:v>
                </c:pt>
                <c:pt idx="2">
                  <c:v>POL</c:v>
                </c:pt>
                <c:pt idx="3">
                  <c:v>CZE</c:v>
                </c:pt>
                <c:pt idx="4">
                  <c:v>BGR</c:v>
                </c:pt>
                <c:pt idx="5">
                  <c:v>ITA</c:v>
                </c:pt>
                <c:pt idx="6">
                  <c:v>MLT</c:v>
                </c:pt>
                <c:pt idx="7">
                  <c:v>SVK</c:v>
                </c:pt>
                <c:pt idx="8">
                  <c:v>GRC</c:v>
                </c:pt>
                <c:pt idx="9">
                  <c:v>FRA</c:v>
                </c:pt>
                <c:pt idx="10">
                  <c:v>EST</c:v>
                </c:pt>
                <c:pt idx="11">
                  <c:v>EU27</c:v>
                </c:pt>
                <c:pt idx="12">
                  <c:v>LVA</c:v>
                </c:pt>
                <c:pt idx="13">
                  <c:v>ESP</c:v>
                </c:pt>
                <c:pt idx="14">
                  <c:v>BEL</c:v>
                </c:pt>
                <c:pt idx="15">
                  <c:v>SVN</c:v>
                </c:pt>
                <c:pt idx="16">
                  <c:v>PRT</c:v>
                </c:pt>
                <c:pt idx="17">
                  <c:v>EA20</c:v>
                </c:pt>
                <c:pt idx="18">
                  <c:v>FIN</c:v>
                </c:pt>
                <c:pt idx="19">
                  <c:v>HRV</c:v>
                </c:pt>
                <c:pt idx="20">
                  <c:v>AUT</c:v>
                </c:pt>
                <c:pt idx="21">
                  <c:v>CYP</c:v>
                </c:pt>
                <c:pt idx="22">
                  <c:v>LUX</c:v>
                </c:pt>
                <c:pt idx="23">
                  <c:v>IRL</c:v>
                </c:pt>
                <c:pt idx="24">
                  <c:v>LTU</c:v>
                </c:pt>
                <c:pt idx="25">
                  <c:v>NLD</c:v>
                </c:pt>
                <c:pt idx="26">
                  <c:v>DEU</c:v>
                </c:pt>
                <c:pt idx="27">
                  <c:v>SWE</c:v>
                </c:pt>
                <c:pt idx="28">
                  <c:v>DNK</c:v>
                </c:pt>
              </c:strCache>
            </c:strRef>
          </c:cat>
          <c:val>
            <c:numRef>
              <c:f>'G B1.2.2'!$D$3:$D$31</c:f>
              <c:numCache>
                <c:formatCode>0.0</c:formatCode>
                <c:ptCount val="29"/>
                <c:pt idx="0">
                  <c:v>6.96</c:v>
                </c:pt>
                <c:pt idx="1">
                  <c:v>6.94</c:v>
                </c:pt>
                <c:pt idx="2">
                  <c:v>5.52</c:v>
                </c:pt>
                <c:pt idx="3">
                  <c:v>4.29</c:v>
                </c:pt>
                <c:pt idx="4">
                  <c:v>3.93</c:v>
                </c:pt>
                <c:pt idx="5">
                  <c:v>3.59</c:v>
                </c:pt>
                <c:pt idx="6">
                  <c:v>3.44</c:v>
                </c:pt>
                <c:pt idx="7">
                  <c:v>3.43</c:v>
                </c:pt>
                <c:pt idx="8">
                  <c:v>3.37</c:v>
                </c:pt>
                <c:pt idx="9">
                  <c:v>3.35</c:v>
                </c:pt>
                <c:pt idx="10">
                  <c:v>3.31</c:v>
                </c:pt>
                <c:pt idx="11">
                  <c:v>3.2897663000000001</c:v>
                </c:pt>
                <c:pt idx="12">
                  <c:v>3.27</c:v>
                </c:pt>
                <c:pt idx="13">
                  <c:v>3.21</c:v>
                </c:pt>
                <c:pt idx="14">
                  <c:v>3.17</c:v>
                </c:pt>
                <c:pt idx="15">
                  <c:v>3.1</c:v>
                </c:pt>
                <c:pt idx="16">
                  <c:v>3.08</c:v>
                </c:pt>
                <c:pt idx="17">
                  <c:v>3.0552565500000002</c:v>
                </c:pt>
                <c:pt idx="18">
                  <c:v>3</c:v>
                </c:pt>
                <c:pt idx="19">
                  <c:v>2.99</c:v>
                </c:pt>
                <c:pt idx="20">
                  <c:v>2.98</c:v>
                </c:pt>
                <c:pt idx="21">
                  <c:v>2.93</c:v>
                </c:pt>
                <c:pt idx="22">
                  <c:v>2.9</c:v>
                </c:pt>
                <c:pt idx="23">
                  <c:v>2.89</c:v>
                </c:pt>
                <c:pt idx="24">
                  <c:v>2.88</c:v>
                </c:pt>
                <c:pt idx="25">
                  <c:v>2.8</c:v>
                </c:pt>
                <c:pt idx="26">
                  <c:v>2.59</c:v>
                </c:pt>
                <c:pt idx="27">
                  <c:v>2.4500000000000002</c:v>
                </c:pt>
                <c:pt idx="28">
                  <c:v>2.33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7FA-465A-B214-7AED193D7BD9}"/>
            </c:ext>
          </c:extLst>
        </c:ser>
        <c:ser>
          <c:idx val="3"/>
          <c:order val="3"/>
          <c:tx>
            <c:strRef>
              <c:f>'G B1.2.2'!$E$2</c:f>
              <c:strCache>
                <c:ptCount val="1"/>
                <c:pt idx="0">
                  <c:v>Zjevné náklady (%)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10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strRef>
              <c:f>'G B1.2.2'!$A$3:$A$31</c:f>
              <c:strCache>
                <c:ptCount val="29"/>
                <c:pt idx="0">
                  <c:v>ROM</c:v>
                </c:pt>
                <c:pt idx="1">
                  <c:v>HUN</c:v>
                </c:pt>
                <c:pt idx="2">
                  <c:v>POL</c:v>
                </c:pt>
                <c:pt idx="3">
                  <c:v>CZE</c:v>
                </c:pt>
                <c:pt idx="4">
                  <c:v>BGR</c:v>
                </c:pt>
                <c:pt idx="5">
                  <c:v>ITA</c:v>
                </c:pt>
                <c:pt idx="6">
                  <c:v>MLT</c:v>
                </c:pt>
                <c:pt idx="7">
                  <c:v>SVK</c:v>
                </c:pt>
                <c:pt idx="8">
                  <c:v>GRC</c:v>
                </c:pt>
                <c:pt idx="9">
                  <c:v>FRA</c:v>
                </c:pt>
                <c:pt idx="10">
                  <c:v>EST</c:v>
                </c:pt>
                <c:pt idx="11">
                  <c:v>EU27</c:v>
                </c:pt>
                <c:pt idx="12">
                  <c:v>LVA</c:v>
                </c:pt>
                <c:pt idx="13">
                  <c:v>ESP</c:v>
                </c:pt>
                <c:pt idx="14">
                  <c:v>BEL</c:v>
                </c:pt>
                <c:pt idx="15">
                  <c:v>SVN</c:v>
                </c:pt>
                <c:pt idx="16">
                  <c:v>PRT</c:v>
                </c:pt>
                <c:pt idx="17">
                  <c:v>EA20</c:v>
                </c:pt>
                <c:pt idx="18">
                  <c:v>FIN</c:v>
                </c:pt>
                <c:pt idx="19">
                  <c:v>HRV</c:v>
                </c:pt>
                <c:pt idx="20">
                  <c:v>AUT</c:v>
                </c:pt>
                <c:pt idx="21">
                  <c:v>CYP</c:v>
                </c:pt>
                <c:pt idx="22">
                  <c:v>LUX</c:v>
                </c:pt>
                <c:pt idx="23">
                  <c:v>IRL</c:v>
                </c:pt>
                <c:pt idx="24">
                  <c:v>LTU</c:v>
                </c:pt>
                <c:pt idx="25">
                  <c:v>NLD</c:v>
                </c:pt>
                <c:pt idx="26">
                  <c:v>DEU</c:v>
                </c:pt>
                <c:pt idx="27">
                  <c:v>SWE</c:v>
                </c:pt>
                <c:pt idx="28">
                  <c:v>DNK</c:v>
                </c:pt>
              </c:strCache>
            </c:strRef>
          </c:cat>
          <c:val>
            <c:numRef>
              <c:f>'G B1.2.2'!$E$3:$E$31</c:f>
              <c:numCache>
                <c:formatCode>General</c:formatCode>
                <c:ptCount val="29"/>
                <c:pt idx="0" formatCode="0.0">
                  <c:v>5.2</c:v>
                </c:pt>
                <c:pt idx="2" formatCode="0.0">
                  <c:v>4.5</c:v>
                </c:pt>
                <c:pt idx="3" formatCode="0.0">
                  <c:v>3.1</c:v>
                </c:pt>
                <c:pt idx="5" formatCode="0.0">
                  <c:v>3</c:v>
                </c:pt>
                <c:pt idx="6" formatCode="0.0">
                  <c:v>2.7</c:v>
                </c:pt>
                <c:pt idx="7" formatCode="0.0">
                  <c:v>2.6</c:v>
                </c:pt>
                <c:pt idx="8" formatCode="0.0">
                  <c:v>2.2000000000000002</c:v>
                </c:pt>
                <c:pt idx="9" formatCode="0.0">
                  <c:v>1.9</c:v>
                </c:pt>
                <c:pt idx="10" formatCode="0.0">
                  <c:v>2.5</c:v>
                </c:pt>
                <c:pt idx="12" formatCode="0.0">
                  <c:v>2.5</c:v>
                </c:pt>
                <c:pt idx="13" formatCode="0.0">
                  <c:v>2.6</c:v>
                </c:pt>
                <c:pt idx="14" formatCode="0.0">
                  <c:v>2.2999999999999998</c:v>
                </c:pt>
                <c:pt idx="16" formatCode="0.0">
                  <c:v>2.2999999999999998</c:v>
                </c:pt>
                <c:pt idx="18" formatCode="0.0">
                  <c:v>1.9</c:v>
                </c:pt>
                <c:pt idx="19" formatCode="0.0">
                  <c:v>2.6</c:v>
                </c:pt>
                <c:pt idx="20" formatCode="0.0">
                  <c:v>2.1</c:v>
                </c:pt>
                <c:pt idx="21" formatCode="0.0">
                  <c:v>2</c:v>
                </c:pt>
                <c:pt idx="22" formatCode="0.0">
                  <c:v>1.5</c:v>
                </c:pt>
                <c:pt idx="23" formatCode="0.0">
                  <c:v>1.4</c:v>
                </c:pt>
                <c:pt idx="24" formatCode="0.0">
                  <c:v>2.2999999999999998</c:v>
                </c:pt>
                <c:pt idx="25" formatCode="0.0">
                  <c:v>1.7</c:v>
                </c:pt>
                <c:pt idx="26" formatCode="0.0">
                  <c:v>1.8</c:v>
                </c:pt>
                <c:pt idx="27" formatCode="0.0">
                  <c:v>1.9</c:v>
                </c:pt>
                <c:pt idx="28" formatCode="0.0">
                  <c:v>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7FA-465A-B214-7AED193D7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9925312"/>
        <c:axId val="1703117040"/>
      </c:lineChart>
      <c:catAx>
        <c:axId val="19199253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703117040"/>
        <c:crosses val="autoZero"/>
        <c:auto val="1"/>
        <c:lblAlgn val="ctr"/>
        <c:lblOffset val="100"/>
        <c:noMultiLvlLbl val="0"/>
      </c:catAx>
      <c:valAx>
        <c:axId val="1703117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%, resp. % HDP</a:t>
                </a:r>
              </a:p>
            </c:rich>
          </c:tx>
          <c:layout>
            <c:manualLayout>
              <c:xMode val="edge"/>
              <c:yMode val="edge"/>
              <c:x val="4.6296301921879791E-3"/>
              <c:y val="0.3826385804338560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919925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060266505148393E-2"/>
          <c:y val="2.8534370946822308E-2"/>
          <c:w val="0.66336871623441429"/>
          <c:h val="0.87291938024486126"/>
        </c:manualLayout>
      </c:layout>
      <c:barChart>
        <c:barDir val="col"/>
        <c:grouping val="clustered"/>
        <c:varyColors val="0"/>
        <c:ser>
          <c:idx val="3"/>
          <c:order val="3"/>
          <c:tx>
            <c:strRef>
              <c:f>'G 2.1.1'!$A$78</c:f>
              <c:strCache>
                <c:ptCount val="1"/>
              </c:strCache>
            </c:strRef>
          </c:tx>
          <c:spPr>
            <a:solidFill>
              <a:schemeClr val="bg1">
                <a:lumMod val="85000"/>
                <a:alpha val="47000"/>
              </a:schemeClr>
            </a:solidFill>
            <a:ln>
              <a:noFill/>
            </a:ln>
            <a:effectLst/>
          </c:spPr>
          <c:invertIfNegative val="0"/>
          <c:cat>
            <c:numRef>
              <c:f>'G 2.1.1'!$B$2:$CD$2</c:f>
              <c:numCache>
                <c:formatCode>0</c:formatCode>
                <c:ptCount val="81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  <c:pt idx="29">
                  <c:v>2025</c:v>
                </c:pt>
                <c:pt idx="30">
                  <c:v>2026</c:v>
                </c:pt>
                <c:pt idx="31">
                  <c:v>2027</c:v>
                </c:pt>
                <c:pt idx="32">
                  <c:v>2028</c:v>
                </c:pt>
                <c:pt idx="33">
                  <c:v>2029</c:v>
                </c:pt>
                <c:pt idx="34">
                  <c:v>2030</c:v>
                </c:pt>
                <c:pt idx="35">
                  <c:v>2031</c:v>
                </c:pt>
                <c:pt idx="36">
                  <c:v>2032</c:v>
                </c:pt>
                <c:pt idx="37">
                  <c:v>2033</c:v>
                </c:pt>
                <c:pt idx="38">
                  <c:v>2034</c:v>
                </c:pt>
                <c:pt idx="39">
                  <c:v>2035</c:v>
                </c:pt>
                <c:pt idx="40">
                  <c:v>2036</c:v>
                </c:pt>
                <c:pt idx="41">
                  <c:v>2037</c:v>
                </c:pt>
                <c:pt idx="42">
                  <c:v>2038</c:v>
                </c:pt>
                <c:pt idx="43">
                  <c:v>2039</c:v>
                </c:pt>
                <c:pt idx="44">
                  <c:v>2040</c:v>
                </c:pt>
                <c:pt idx="45">
                  <c:v>2041</c:v>
                </c:pt>
                <c:pt idx="46">
                  <c:v>2042</c:v>
                </c:pt>
                <c:pt idx="47">
                  <c:v>2043</c:v>
                </c:pt>
                <c:pt idx="48">
                  <c:v>2044</c:v>
                </c:pt>
                <c:pt idx="49">
                  <c:v>2045</c:v>
                </c:pt>
                <c:pt idx="50">
                  <c:v>2046</c:v>
                </c:pt>
                <c:pt idx="51">
                  <c:v>2047</c:v>
                </c:pt>
                <c:pt idx="52">
                  <c:v>2048</c:v>
                </c:pt>
                <c:pt idx="53">
                  <c:v>2049</c:v>
                </c:pt>
                <c:pt idx="54">
                  <c:v>2050</c:v>
                </c:pt>
                <c:pt idx="55">
                  <c:v>2051</c:v>
                </c:pt>
                <c:pt idx="56">
                  <c:v>2052</c:v>
                </c:pt>
                <c:pt idx="57">
                  <c:v>2053</c:v>
                </c:pt>
                <c:pt idx="58">
                  <c:v>2054</c:v>
                </c:pt>
                <c:pt idx="59">
                  <c:v>2055</c:v>
                </c:pt>
                <c:pt idx="60">
                  <c:v>2056</c:v>
                </c:pt>
                <c:pt idx="61">
                  <c:v>2057</c:v>
                </c:pt>
                <c:pt idx="62">
                  <c:v>2058</c:v>
                </c:pt>
                <c:pt idx="63">
                  <c:v>2059</c:v>
                </c:pt>
                <c:pt idx="64">
                  <c:v>2060</c:v>
                </c:pt>
                <c:pt idx="65">
                  <c:v>2061</c:v>
                </c:pt>
                <c:pt idx="66">
                  <c:v>2062</c:v>
                </c:pt>
                <c:pt idx="67">
                  <c:v>2063</c:v>
                </c:pt>
                <c:pt idx="68">
                  <c:v>2064</c:v>
                </c:pt>
                <c:pt idx="69">
                  <c:v>2065</c:v>
                </c:pt>
                <c:pt idx="70">
                  <c:v>2066</c:v>
                </c:pt>
                <c:pt idx="71">
                  <c:v>2067</c:v>
                </c:pt>
                <c:pt idx="72">
                  <c:v>2068</c:v>
                </c:pt>
                <c:pt idx="73">
                  <c:v>2069</c:v>
                </c:pt>
                <c:pt idx="74">
                  <c:v>2070</c:v>
                </c:pt>
                <c:pt idx="75">
                  <c:v>2071</c:v>
                </c:pt>
                <c:pt idx="76">
                  <c:v>2072</c:v>
                </c:pt>
                <c:pt idx="77">
                  <c:v>2073</c:v>
                </c:pt>
                <c:pt idx="78">
                  <c:v>2074</c:v>
                </c:pt>
                <c:pt idx="79">
                  <c:v>2075</c:v>
                </c:pt>
                <c:pt idx="80">
                  <c:v>2076</c:v>
                </c:pt>
              </c:numCache>
            </c:numRef>
          </c:cat>
          <c:val>
            <c:numRef>
              <c:f>'G 2.1.1'!$B$78:$CD$78</c:f>
              <c:numCache>
                <c:formatCode>General</c:formatCode>
                <c:ptCount val="81"/>
                <c:pt idx="30" formatCode="0.00">
                  <c:v>240</c:v>
                </c:pt>
                <c:pt idx="31" formatCode="0.00">
                  <c:v>240</c:v>
                </c:pt>
                <c:pt idx="32" formatCode="0.00">
                  <c:v>240</c:v>
                </c:pt>
                <c:pt idx="33" formatCode="0.00">
                  <c:v>240</c:v>
                </c:pt>
                <c:pt idx="34" formatCode="0.00">
                  <c:v>240</c:v>
                </c:pt>
                <c:pt idx="35" formatCode="0.00">
                  <c:v>240</c:v>
                </c:pt>
                <c:pt idx="36" formatCode="0.00">
                  <c:v>240</c:v>
                </c:pt>
                <c:pt idx="37" formatCode="0.00">
                  <c:v>240</c:v>
                </c:pt>
                <c:pt idx="38" formatCode="0.00">
                  <c:v>240</c:v>
                </c:pt>
                <c:pt idx="39" formatCode="0.00">
                  <c:v>240</c:v>
                </c:pt>
                <c:pt idx="40" formatCode="0.00">
                  <c:v>240</c:v>
                </c:pt>
                <c:pt idx="41" formatCode="0.00">
                  <c:v>240</c:v>
                </c:pt>
                <c:pt idx="42" formatCode="0.00">
                  <c:v>240</c:v>
                </c:pt>
                <c:pt idx="43" formatCode="0.00">
                  <c:v>240</c:v>
                </c:pt>
                <c:pt idx="44" formatCode="0.00">
                  <c:v>240</c:v>
                </c:pt>
                <c:pt idx="45" formatCode="0.00">
                  <c:v>240</c:v>
                </c:pt>
                <c:pt idx="46" formatCode="0.00">
                  <c:v>240</c:v>
                </c:pt>
                <c:pt idx="47" formatCode="0.00">
                  <c:v>240</c:v>
                </c:pt>
                <c:pt idx="48" formatCode="0.00">
                  <c:v>240</c:v>
                </c:pt>
                <c:pt idx="49" formatCode="0.00">
                  <c:v>240</c:v>
                </c:pt>
                <c:pt idx="50" formatCode="0.00">
                  <c:v>240</c:v>
                </c:pt>
                <c:pt idx="51" formatCode="0.00">
                  <c:v>240</c:v>
                </c:pt>
                <c:pt idx="52" formatCode="0.00">
                  <c:v>240</c:v>
                </c:pt>
                <c:pt idx="53" formatCode="0.00">
                  <c:v>240</c:v>
                </c:pt>
                <c:pt idx="54" formatCode="0.00">
                  <c:v>240</c:v>
                </c:pt>
                <c:pt idx="55" formatCode="0.00">
                  <c:v>240</c:v>
                </c:pt>
                <c:pt idx="56" formatCode="0.00">
                  <c:v>240</c:v>
                </c:pt>
                <c:pt idx="57" formatCode="0.00">
                  <c:v>240</c:v>
                </c:pt>
                <c:pt idx="58" formatCode="0.00">
                  <c:v>240</c:v>
                </c:pt>
                <c:pt idx="59" formatCode="0.00">
                  <c:v>240</c:v>
                </c:pt>
                <c:pt idx="60" formatCode="0.00">
                  <c:v>240</c:v>
                </c:pt>
                <c:pt idx="61" formatCode="0.00">
                  <c:v>240</c:v>
                </c:pt>
                <c:pt idx="62" formatCode="0.00">
                  <c:v>240</c:v>
                </c:pt>
                <c:pt idx="63" formatCode="0.00">
                  <c:v>240</c:v>
                </c:pt>
                <c:pt idx="64" formatCode="0.00">
                  <c:v>240</c:v>
                </c:pt>
                <c:pt idx="65" formatCode="0.00">
                  <c:v>240</c:v>
                </c:pt>
                <c:pt idx="66" formatCode="0.00">
                  <c:v>240</c:v>
                </c:pt>
                <c:pt idx="67" formatCode="0.00">
                  <c:v>240</c:v>
                </c:pt>
                <c:pt idx="68" formatCode="0.00">
                  <c:v>240</c:v>
                </c:pt>
                <c:pt idx="69" formatCode="0.00">
                  <c:v>240</c:v>
                </c:pt>
                <c:pt idx="70" formatCode="0.00">
                  <c:v>240</c:v>
                </c:pt>
                <c:pt idx="71" formatCode="0.00">
                  <c:v>240</c:v>
                </c:pt>
                <c:pt idx="72" formatCode="0.00">
                  <c:v>240</c:v>
                </c:pt>
                <c:pt idx="73" formatCode="0.00">
                  <c:v>240</c:v>
                </c:pt>
                <c:pt idx="74" formatCode="0.00">
                  <c:v>240</c:v>
                </c:pt>
                <c:pt idx="75" formatCode="0.00">
                  <c:v>240</c:v>
                </c:pt>
                <c:pt idx="76" formatCode="0.00">
                  <c:v>240</c:v>
                </c:pt>
                <c:pt idx="77" formatCode="0.00">
                  <c:v>240</c:v>
                </c:pt>
                <c:pt idx="78" formatCode="0.00">
                  <c:v>240</c:v>
                </c:pt>
                <c:pt idx="79" formatCode="0.00">
                  <c:v>240</c:v>
                </c:pt>
                <c:pt idx="80" formatCode="0.00">
                  <c:v>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E9-4790-AB95-A88161C98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318111600"/>
        <c:axId val="318111984"/>
      </c:barChart>
      <c:lineChart>
        <c:grouping val="standard"/>
        <c:varyColors val="0"/>
        <c:ser>
          <c:idx val="0"/>
          <c:order val="0"/>
          <c:tx>
            <c:strRef>
              <c:f>'G 2.1.1'!$A$3</c:f>
              <c:strCache>
                <c:ptCount val="1"/>
                <c:pt idx="0">
                  <c:v>Rakousko (levá osa)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'G 2.1.1'!$B$2:$CD$2</c:f>
              <c:numCache>
                <c:formatCode>0</c:formatCode>
                <c:ptCount val="81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  <c:pt idx="29">
                  <c:v>2025</c:v>
                </c:pt>
                <c:pt idx="30">
                  <c:v>2026</c:v>
                </c:pt>
                <c:pt idx="31">
                  <c:v>2027</c:v>
                </c:pt>
                <c:pt idx="32">
                  <c:v>2028</c:v>
                </c:pt>
                <c:pt idx="33">
                  <c:v>2029</c:v>
                </c:pt>
                <c:pt idx="34">
                  <c:v>2030</c:v>
                </c:pt>
                <c:pt idx="35">
                  <c:v>2031</c:v>
                </c:pt>
                <c:pt idx="36">
                  <c:v>2032</c:v>
                </c:pt>
                <c:pt idx="37">
                  <c:v>2033</c:v>
                </c:pt>
                <c:pt idx="38">
                  <c:v>2034</c:v>
                </c:pt>
                <c:pt idx="39">
                  <c:v>2035</c:v>
                </c:pt>
                <c:pt idx="40">
                  <c:v>2036</c:v>
                </c:pt>
                <c:pt idx="41">
                  <c:v>2037</c:v>
                </c:pt>
                <c:pt idx="42">
                  <c:v>2038</c:v>
                </c:pt>
                <c:pt idx="43">
                  <c:v>2039</c:v>
                </c:pt>
                <c:pt idx="44">
                  <c:v>2040</c:v>
                </c:pt>
                <c:pt idx="45">
                  <c:v>2041</c:v>
                </c:pt>
                <c:pt idx="46">
                  <c:v>2042</c:v>
                </c:pt>
                <c:pt idx="47">
                  <c:v>2043</c:v>
                </c:pt>
                <c:pt idx="48">
                  <c:v>2044</c:v>
                </c:pt>
                <c:pt idx="49">
                  <c:v>2045</c:v>
                </c:pt>
                <c:pt idx="50">
                  <c:v>2046</c:v>
                </c:pt>
                <c:pt idx="51">
                  <c:v>2047</c:v>
                </c:pt>
                <c:pt idx="52">
                  <c:v>2048</c:v>
                </c:pt>
                <c:pt idx="53">
                  <c:v>2049</c:v>
                </c:pt>
                <c:pt idx="54">
                  <c:v>2050</c:v>
                </c:pt>
                <c:pt idx="55">
                  <c:v>2051</c:v>
                </c:pt>
                <c:pt idx="56">
                  <c:v>2052</c:v>
                </c:pt>
                <c:pt idx="57">
                  <c:v>2053</c:v>
                </c:pt>
                <c:pt idx="58">
                  <c:v>2054</c:v>
                </c:pt>
                <c:pt idx="59">
                  <c:v>2055</c:v>
                </c:pt>
                <c:pt idx="60">
                  <c:v>2056</c:v>
                </c:pt>
                <c:pt idx="61">
                  <c:v>2057</c:v>
                </c:pt>
                <c:pt idx="62">
                  <c:v>2058</c:v>
                </c:pt>
                <c:pt idx="63">
                  <c:v>2059</c:v>
                </c:pt>
                <c:pt idx="64">
                  <c:v>2060</c:v>
                </c:pt>
                <c:pt idx="65">
                  <c:v>2061</c:v>
                </c:pt>
                <c:pt idx="66">
                  <c:v>2062</c:v>
                </c:pt>
                <c:pt idx="67">
                  <c:v>2063</c:v>
                </c:pt>
                <c:pt idx="68">
                  <c:v>2064</c:v>
                </c:pt>
                <c:pt idx="69">
                  <c:v>2065</c:v>
                </c:pt>
                <c:pt idx="70">
                  <c:v>2066</c:v>
                </c:pt>
                <c:pt idx="71">
                  <c:v>2067</c:v>
                </c:pt>
                <c:pt idx="72">
                  <c:v>2068</c:v>
                </c:pt>
                <c:pt idx="73">
                  <c:v>2069</c:v>
                </c:pt>
                <c:pt idx="74">
                  <c:v>2070</c:v>
                </c:pt>
                <c:pt idx="75">
                  <c:v>2071</c:v>
                </c:pt>
                <c:pt idx="76">
                  <c:v>2072</c:v>
                </c:pt>
                <c:pt idx="77">
                  <c:v>2073</c:v>
                </c:pt>
                <c:pt idx="78">
                  <c:v>2074</c:v>
                </c:pt>
                <c:pt idx="79">
                  <c:v>2075</c:v>
                </c:pt>
                <c:pt idx="80">
                  <c:v>2076</c:v>
                </c:pt>
              </c:numCache>
            </c:numRef>
          </c:cat>
          <c:val>
            <c:numRef>
              <c:f>'G 2.1.1'!$B$3:$CD$3</c:f>
              <c:numCache>
                <c:formatCode>0.00</c:formatCode>
                <c:ptCount val="81"/>
                <c:pt idx="0">
                  <c:v>92.12336856761442</c:v>
                </c:pt>
                <c:pt idx="1">
                  <c:v>93.41729196058003</c:v>
                </c:pt>
                <c:pt idx="2">
                  <c:v>95.712768204346787</c:v>
                </c:pt>
                <c:pt idx="3">
                  <c:v>97.83056328483849</c:v>
                </c:pt>
                <c:pt idx="4">
                  <c:v>100</c:v>
                </c:pt>
                <c:pt idx="5">
                  <c:v>100.59491597539881</c:v>
                </c:pt>
                <c:pt idx="6">
                  <c:v>102.18204921721849</c:v>
                </c:pt>
                <c:pt idx="7">
                  <c:v>102.67614100505963</c:v>
                </c:pt>
                <c:pt idx="8">
                  <c:v>104.65152734472116</c:v>
                </c:pt>
                <c:pt idx="9">
                  <c:v>105.80633904553996</c:v>
                </c:pt>
                <c:pt idx="10">
                  <c:v>107.3879257849521</c:v>
                </c:pt>
                <c:pt idx="11">
                  <c:v>109.44409220801326</c:v>
                </c:pt>
                <c:pt idx="12">
                  <c:v>108.96595109003951</c:v>
                </c:pt>
                <c:pt idx="13">
                  <c:v>105.62526477427394</c:v>
                </c:pt>
                <c:pt idx="14">
                  <c:v>106.72961031648882</c:v>
                </c:pt>
                <c:pt idx="15">
                  <c:v>108.17202152294298</c:v>
                </c:pt>
                <c:pt idx="16">
                  <c:v>107.73308173651337</c:v>
                </c:pt>
                <c:pt idx="17">
                  <c:v>106.98223944222904</c:v>
                </c:pt>
                <c:pt idx="18">
                  <c:v>106.72516515484818</c:v>
                </c:pt>
                <c:pt idx="19">
                  <c:v>107.46805337556893</c:v>
                </c:pt>
                <c:pt idx="20">
                  <c:v>108.32518242841324</c:v>
                </c:pt>
                <c:pt idx="21">
                  <c:v>108.9830599891596</c:v>
                </c:pt>
                <c:pt idx="22">
                  <c:v>109.7408796562822</c:v>
                </c:pt>
                <c:pt idx="23">
                  <c:v>110.40971964392274</c:v>
                </c:pt>
                <c:pt idx="24">
                  <c:v>105.15764891187305</c:v>
                </c:pt>
                <c:pt idx="25">
                  <c:v>108.02080829140183</c:v>
                </c:pt>
                <c:pt idx="26">
                  <c:v>110.85253824167347</c:v>
                </c:pt>
                <c:pt idx="27">
                  <c:v>108.88208452466208</c:v>
                </c:pt>
                <c:pt idx="28">
                  <c:v>107.5550518806909</c:v>
                </c:pt>
                <c:pt idx="29">
                  <c:v>108.19125429136317</c:v>
                </c:pt>
                <c:pt idx="30">
                  <c:v>109.8141231057336</c:v>
                </c:pt>
                <c:pt idx="31">
                  <c:v>111.46133495231959</c:v>
                </c:pt>
                <c:pt idx="32">
                  <c:v>113.13325497660439</c:v>
                </c:pt>
                <c:pt idx="33">
                  <c:v>114.83025380125343</c:v>
                </c:pt>
                <c:pt idx="34">
                  <c:v>116.55270760827223</c:v>
                </c:pt>
                <c:pt idx="35">
                  <c:v>118.3009982223963</c:v>
                </c:pt>
                <c:pt idx="36">
                  <c:v>120.07551319573224</c:v>
                </c:pt>
                <c:pt idx="37">
                  <c:v>121.87664589366821</c:v>
                </c:pt>
                <c:pt idx="38">
                  <c:v>123.70479558207322</c:v>
                </c:pt>
                <c:pt idx="39">
                  <c:v>125.5603675158043</c:v>
                </c:pt>
                <c:pt idx="40">
                  <c:v>127.44377302854136</c:v>
                </c:pt>
                <c:pt idx="41">
                  <c:v>129.35542962396946</c:v>
                </c:pt>
                <c:pt idx="42">
                  <c:v>131.295761068329</c:v>
                </c:pt>
                <c:pt idx="43">
                  <c:v>133.26519748435391</c:v>
                </c:pt>
                <c:pt idx="44">
                  <c:v>135.26417544661922</c:v>
                </c:pt>
                <c:pt idx="45">
                  <c:v>137.29313807831849</c:v>
                </c:pt>
                <c:pt idx="46">
                  <c:v>139.35253514949324</c:v>
                </c:pt>
                <c:pt idx="47">
                  <c:v>141.4428231767356</c:v>
                </c:pt>
                <c:pt idx="48">
                  <c:v>143.56446552438663</c:v>
                </c:pt>
                <c:pt idx="49">
                  <c:v>145.71793250725241</c:v>
                </c:pt>
                <c:pt idx="50">
                  <c:v>147.90370149486117</c:v>
                </c:pt>
                <c:pt idx="51">
                  <c:v>150.12225701728408</c:v>
                </c:pt>
                <c:pt idx="52">
                  <c:v>152.37409087254335</c:v>
                </c:pt>
                <c:pt idx="53">
                  <c:v>154.65970223563147</c:v>
                </c:pt>
                <c:pt idx="54">
                  <c:v>156.97959776916593</c:v>
                </c:pt>
                <c:pt idx="55">
                  <c:v>159.3342917357034</c:v>
                </c:pt>
                <c:pt idx="56">
                  <c:v>161.72430611173894</c:v>
                </c:pt>
                <c:pt idx="57">
                  <c:v>164.15017070341503</c:v>
                </c:pt>
                <c:pt idx="58">
                  <c:v>166.61242326396624</c:v>
                </c:pt>
                <c:pt idx="59">
                  <c:v>169.11160961292572</c:v>
                </c:pt>
                <c:pt idx="60">
                  <c:v>171.64828375711957</c:v>
                </c:pt>
                <c:pt idx="61">
                  <c:v>174.22300801347635</c:v>
                </c:pt>
                <c:pt idx="62">
                  <c:v>176.8363531336785</c:v>
                </c:pt>
                <c:pt idx="63">
                  <c:v>179.48889843068366</c:v>
                </c:pt>
                <c:pt idx="64">
                  <c:v>182.18123190714391</c:v>
                </c:pt>
                <c:pt idx="65">
                  <c:v>184.91395038575104</c:v>
                </c:pt>
                <c:pt idx="66">
                  <c:v>187.68765964153729</c:v>
                </c:pt>
                <c:pt idx="67">
                  <c:v>190.50297453616034</c:v>
                </c:pt>
                <c:pt idx="68">
                  <c:v>193.36051915420271</c:v>
                </c:pt>
                <c:pt idx="69">
                  <c:v>196.26092694151575</c:v>
                </c:pt>
                <c:pt idx="70">
                  <c:v>199.20484084563847</c:v>
                </c:pt>
                <c:pt idx="71">
                  <c:v>202.19291345832301</c:v>
                </c:pt>
                <c:pt idx="72">
                  <c:v>205.22580716019783</c:v>
                </c:pt>
                <c:pt idx="73">
                  <c:v>208.30419426760079</c:v>
                </c:pt>
                <c:pt idx="74">
                  <c:v>211.42875718161477</c:v>
                </c:pt>
                <c:pt idx="75">
                  <c:v>214.60018853933897</c:v>
                </c:pt>
                <c:pt idx="76">
                  <c:v>217.81919136742906</c:v>
                </c:pt>
                <c:pt idx="77">
                  <c:v>221.08647923794044</c:v>
                </c:pt>
                <c:pt idx="78">
                  <c:v>224.40277642650955</c:v>
                </c:pt>
                <c:pt idx="79">
                  <c:v>227.76881807290715</c:v>
                </c:pt>
                <c:pt idx="80">
                  <c:v>231.18535034400074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E9-4790-AB95-A88161C980E4}"/>
            </c:ext>
          </c:extLst>
        </c:ser>
        <c:ser>
          <c:idx val="1"/>
          <c:order val="1"/>
          <c:tx>
            <c:strRef>
              <c:f>'G 2.1.1'!$A$4</c:f>
              <c:strCache>
                <c:ptCount val="1"/>
                <c:pt idx="0">
                  <c:v>Česká republika (levá osa)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'G 2.1.1'!$B$2:$CD$2</c:f>
              <c:numCache>
                <c:formatCode>0</c:formatCode>
                <c:ptCount val="81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  <c:pt idx="29">
                  <c:v>2025</c:v>
                </c:pt>
                <c:pt idx="30">
                  <c:v>2026</c:v>
                </c:pt>
                <c:pt idx="31">
                  <c:v>2027</c:v>
                </c:pt>
                <c:pt idx="32">
                  <c:v>2028</c:v>
                </c:pt>
                <c:pt idx="33">
                  <c:v>2029</c:v>
                </c:pt>
                <c:pt idx="34">
                  <c:v>2030</c:v>
                </c:pt>
                <c:pt idx="35">
                  <c:v>2031</c:v>
                </c:pt>
                <c:pt idx="36">
                  <c:v>2032</c:v>
                </c:pt>
                <c:pt idx="37">
                  <c:v>2033</c:v>
                </c:pt>
                <c:pt idx="38">
                  <c:v>2034</c:v>
                </c:pt>
                <c:pt idx="39">
                  <c:v>2035</c:v>
                </c:pt>
                <c:pt idx="40">
                  <c:v>2036</c:v>
                </c:pt>
                <c:pt idx="41">
                  <c:v>2037</c:v>
                </c:pt>
                <c:pt idx="42">
                  <c:v>2038</c:v>
                </c:pt>
                <c:pt idx="43">
                  <c:v>2039</c:v>
                </c:pt>
                <c:pt idx="44">
                  <c:v>2040</c:v>
                </c:pt>
                <c:pt idx="45">
                  <c:v>2041</c:v>
                </c:pt>
                <c:pt idx="46">
                  <c:v>2042</c:v>
                </c:pt>
                <c:pt idx="47">
                  <c:v>2043</c:v>
                </c:pt>
                <c:pt idx="48">
                  <c:v>2044</c:v>
                </c:pt>
                <c:pt idx="49">
                  <c:v>2045</c:v>
                </c:pt>
                <c:pt idx="50">
                  <c:v>2046</c:v>
                </c:pt>
                <c:pt idx="51">
                  <c:v>2047</c:v>
                </c:pt>
                <c:pt idx="52">
                  <c:v>2048</c:v>
                </c:pt>
                <c:pt idx="53">
                  <c:v>2049</c:v>
                </c:pt>
                <c:pt idx="54">
                  <c:v>2050</c:v>
                </c:pt>
                <c:pt idx="55">
                  <c:v>2051</c:v>
                </c:pt>
                <c:pt idx="56">
                  <c:v>2052</c:v>
                </c:pt>
                <c:pt idx="57">
                  <c:v>2053</c:v>
                </c:pt>
                <c:pt idx="58">
                  <c:v>2054</c:v>
                </c:pt>
                <c:pt idx="59">
                  <c:v>2055</c:v>
                </c:pt>
                <c:pt idx="60">
                  <c:v>2056</c:v>
                </c:pt>
                <c:pt idx="61">
                  <c:v>2057</c:v>
                </c:pt>
                <c:pt idx="62">
                  <c:v>2058</c:v>
                </c:pt>
                <c:pt idx="63">
                  <c:v>2059</c:v>
                </c:pt>
                <c:pt idx="64">
                  <c:v>2060</c:v>
                </c:pt>
                <c:pt idx="65">
                  <c:v>2061</c:v>
                </c:pt>
                <c:pt idx="66">
                  <c:v>2062</c:v>
                </c:pt>
                <c:pt idx="67">
                  <c:v>2063</c:v>
                </c:pt>
                <c:pt idx="68">
                  <c:v>2064</c:v>
                </c:pt>
                <c:pt idx="69">
                  <c:v>2065</c:v>
                </c:pt>
                <c:pt idx="70">
                  <c:v>2066</c:v>
                </c:pt>
                <c:pt idx="71">
                  <c:v>2067</c:v>
                </c:pt>
                <c:pt idx="72">
                  <c:v>2068</c:v>
                </c:pt>
                <c:pt idx="73">
                  <c:v>2069</c:v>
                </c:pt>
                <c:pt idx="74">
                  <c:v>2070</c:v>
                </c:pt>
                <c:pt idx="75">
                  <c:v>2071</c:v>
                </c:pt>
                <c:pt idx="76">
                  <c:v>2072</c:v>
                </c:pt>
                <c:pt idx="77">
                  <c:v>2073</c:v>
                </c:pt>
                <c:pt idx="78">
                  <c:v>2074</c:v>
                </c:pt>
                <c:pt idx="79">
                  <c:v>2075</c:v>
                </c:pt>
                <c:pt idx="80">
                  <c:v>2076</c:v>
                </c:pt>
              </c:numCache>
            </c:numRef>
          </c:cat>
          <c:val>
            <c:numRef>
              <c:f>'G 2.1.1'!$B$4:$CD$4</c:f>
              <c:numCache>
                <c:formatCode>0.00</c:formatCode>
                <c:ptCount val="81"/>
                <c:pt idx="0">
                  <c:v>50.47794082599156</c:v>
                </c:pt>
                <c:pt idx="1">
                  <c:v>50.531703704661538</c:v>
                </c:pt>
                <c:pt idx="2">
                  <c:v>51.221568202847791</c:v>
                </c:pt>
                <c:pt idx="3">
                  <c:v>53.070952839563077</c:v>
                </c:pt>
                <c:pt idx="4">
                  <c:v>55.65793224922875</c:v>
                </c:pt>
                <c:pt idx="5">
                  <c:v>57.434669751643909</c:v>
                </c:pt>
                <c:pt idx="6">
                  <c:v>57.94066653079588</c:v>
                </c:pt>
                <c:pt idx="7">
                  <c:v>60.332161768229398</c:v>
                </c:pt>
                <c:pt idx="8">
                  <c:v>63.309720486719776</c:v>
                </c:pt>
                <c:pt idx="9">
                  <c:v>66.063102279323928</c:v>
                </c:pt>
                <c:pt idx="10">
                  <c:v>69.501974189070594</c:v>
                </c:pt>
                <c:pt idx="11">
                  <c:v>71.817326007282702</c:v>
                </c:pt>
                <c:pt idx="12">
                  <c:v>72.122456037237654</c:v>
                </c:pt>
                <c:pt idx="13">
                  <c:v>69.924534292226127</c:v>
                </c:pt>
                <c:pt idx="14">
                  <c:v>72.573452769238102</c:v>
                </c:pt>
                <c:pt idx="15">
                  <c:v>74.231708271216689</c:v>
                </c:pt>
                <c:pt idx="16">
                  <c:v>73.275723883203355</c:v>
                </c:pt>
                <c:pt idx="17">
                  <c:v>72.975847759078192</c:v>
                </c:pt>
                <c:pt idx="18">
                  <c:v>74.21894265250377</c:v>
                </c:pt>
                <c:pt idx="19">
                  <c:v>76.828655572149714</c:v>
                </c:pt>
                <c:pt idx="20">
                  <c:v>78.005998758113748</c:v>
                </c:pt>
                <c:pt idx="21">
                  <c:v>80.964146613894343</c:v>
                </c:pt>
                <c:pt idx="22">
                  <c:v>82.30784024548619</c:v>
                </c:pt>
                <c:pt idx="23">
                  <c:v>85.366443728651447</c:v>
                </c:pt>
                <c:pt idx="24">
                  <c:v>82.757526963041329</c:v>
                </c:pt>
                <c:pt idx="25">
                  <c:v>85.24374860864863</c:v>
                </c:pt>
                <c:pt idx="26">
                  <c:v>86.785672469650947</c:v>
                </c:pt>
                <c:pt idx="27">
                  <c:v>85.854948537093705</c:v>
                </c:pt>
                <c:pt idx="28">
                  <c:v>86.554936369451184</c:v>
                </c:pt>
                <c:pt idx="29">
                  <c:v>87.856510854329215</c:v>
                </c:pt>
                <c:pt idx="30">
                  <c:v>89.690352631858872</c:v>
                </c:pt>
                <c:pt idx="31">
                  <c:v>92.376562081873104</c:v>
                </c:pt>
                <c:pt idx="32">
                  <c:v>94.272136133187999</c:v>
                </c:pt>
                <c:pt idx="33">
                  <c:v>96.190853316964208</c:v>
                </c:pt>
                <c:pt idx="34">
                  <c:v>98.133115668901084</c:v>
                </c:pt>
                <c:pt idx="35">
                  <c:v>100.09933068576316</c:v>
                </c:pt>
                <c:pt idx="36">
                  <c:v>102.08991141320419</c:v>
                </c:pt>
                <c:pt idx="37">
                  <c:v>104.1052765348476</c:v>
                </c:pt>
                <c:pt idx="38">
                  <c:v>106.14585046264227</c:v>
                </c:pt>
                <c:pt idx="39">
                  <c:v>108.21206342851374</c:v>
                </c:pt>
                <c:pt idx="40">
                  <c:v>110.30435157733062</c:v>
                </c:pt>
                <c:pt idx="41">
                  <c:v>112.42315706120685</c:v>
                </c:pt>
                <c:pt idx="42">
                  <c:v>114.56892813516021</c:v>
                </c:pt>
                <c:pt idx="43">
                  <c:v>116.74211925414828</c:v>
                </c:pt>
                <c:pt idx="44">
                  <c:v>118.94319117150268</c:v>
                </c:pt>
                <c:pt idx="45">
                  <c:v>121.17261103878376</c:v>
                </c:pt>
                <c:pt idx="46">
                  <c:v>123.43085250707711</c:v>
                </c:pt>
                <c:pt idx="47">
                  <c:v>125.71839582975419</c:v>
                </c:pt>
                <c:pt idx="48">
                  <c:v>128.03572796672009</c:v>
                </c:pt>
                <c:pt idx="49">
                  <c:v>130.38334269017048</c:v>
                </c:pt>
                <c:pt idx="50">
                  <c:v>132.76174069188161</c:v>
                </c:pt>
                <c:pt idx="51">
                  <c:v>135.17142969205682</c:v>
                </c:pt>
                <c:pt idx="52">
                  <c:v>137.61292454975305</c:v>
                </c:pt>
                <c:pt idx="53">
                  <c:v>140.08674737491191</c:v>
                </c:pt>
                <c:pt idx="54">
                  <c:v>142.5934276420202</c:v>
                </c:pt>
                <c:pt idx="55">
                  <c:v>145.13350230542409</c:v>
                </c:pt>
                <c:pt idx="56">
                  <c:v>147.70751591632302</c:v>
                </c:pt>
                <c:pt idx="57">
                  <c:v>150.31602074146866</c:v>
                </c:pt>
                <c:pt idx="58">
                  <c:v>152.95957688359505</c:v>
                </c:pt>
                <c:pt idx="59">
                  <c:v>155.63875240360659</c:v>
                </c:pt>
                <c:pt idx="60">
                  <c:v>158.35412344455077</c:v>
                </c:pt>
                <c:pt idx="61">
                  <c:v>161.10627435740213</c:v>
                </c:pt>
                <c:pt idx="62">
                  <c:v>163.89579782868648</c:v>
                </c:pt>
                <c:pt idx="63">
                  <c:v>166.72329500997242</c:v>
                </c:pt>
                <c:pt idx="64">
                  <c:v>169.58937564925884</c:v>
                </c:pt>
                <c:pt idx="65">
                  <c:v>172.49465822428792</c:v>
                </c:pt>
                <c:pt idx="66">
                  <c:v>175.43977007781191</c:v>
                </c:pt>
                <c:pt idx="67">
                  <c:v>178.42534755484462</c:v>
                </c:pt>
                <c:pt idx="68">
                  <c:v>181.4520361419269</c:v>
                </c:pt>
                <c:pt idx="69">
                  <c:v>184.52049060843777</c:v>
                </c:pt>
                <c:pt idx="70">
                  <c:v>187.63137514998078</c:v>
                </c:pt>
                <c:pt idx="71">
                  <c:v>190.78536353387935</c:v>
                </c:pt>
                <c:pt idx="72">
                  <c:v>193.98313924681116</c:v>
                </c:pt>
                <c:pt idx="73">
                  <c:v>197.22539564461528</c:v>
                </c:pt>
                <c:pt idx="74">
                  <c:v>200.51283610430448</c:v>
                </c:pt>
                <c:pt idx="75">
                  <c:v>203.84617417831697</c:v>
                </c:pt>
                <c:pt idx="76">
                  <c:v>207.22613375104049</c:v>
                </c:pt>
                <c:pt idx="77">
                  <c:v>210.65344919764433</c:v>
                </c:pt>
                <c:pt idx="78">
                  <c:v>214.12886554525375</c:v>
                </c:pt>
                <c:pt idx="79">
                  <c:v>217.65313863650226</c:v>
                </c:pt>
                <c:pt idx="80">
                  <c:v>221.22703529549827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E9-4790-AB95-A88161C98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8111600"/>
        <c:axId val="318111984"/>
      </c:lineChart>
      <c:lineChart>
        <c:grouping val="standard"/>
        <c:varyColors val="0"/>
        <c:ser>
          <c:idx val="2"/>
          <c:order val="2"/>
          <c:tx>
            <c:strRef>
              <c:f>'G 2.1.1'!$A$5</c:f>
              <c:strCache>
                <c:ptCount val="1"/>
                <c:pt idx="0">
                  <c:v>Rozdíl (pravá osa)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 2.1.1'!$B$2:$CC$2</c:f>
              <c:numCache>
                <c:formatCode>0</c:formatCode>
                <c:ptCount val="80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  <c:pt idx="29">
                  <c:v>2025</c:v>
                </c:pt>
                <c:pt idx="30">
                  <c:v>2026</c:v>
                </c:pt>
                <c:pt idx="31">
                  <c:v>2027</c:v>
                </c:pt>
                <c:pt idx="32">
                  <c:v>2028</c:v>
                </c:pt>
                <c:pt idx="33">
                  <c:v>2029</c:v>
                </c:pt>
                <c:pt idx="34">
                  <c:v>2030</c:v>
                </c:pt>
                <c:pt idx="35">
                  <c:v>2031</c:v>
                </c:pt>
                <c:pt idx="36">
                  <c:v>2032</c:v>
                </c:pt>
                <c:pt idx="37">
                  <c:v>2033</c:v>
                </c:pt>
                <c:pt idx="38">
                  <c:v>2034</c:v>
                </c:pt>
                <c:pt idx="39">
                  <c:v>2035</c:v>
                </c:pt>
                <c:pt idx="40">
                  <c:v>2036</c:v>
                </c:pt>
                <c:pt idx="41">
                  <c:v>2037</c:v>
                </c:pt>
                <c:pt idx="42">
                  <c:v>2038</c:v>
                </c:pt>
                <c:pt idx="43">
                  <c:v>2039</c:v>
                </c:pt>
                <c:pt idx="44">
                  <c:v>2040</c:v>
                </c:pt>
                <c:pt idx="45">
                  <c:v>2041</c:v>
                </c:pt>
                <c:pt idx="46">
                  <c:v>2042</c:v>
                </c:pt>
                <c:pt idx="47">
                  <c:v>2043</c:v>
                </c:pt>
                <c:pt idx="48">
                  <c:v>2044</c:v>
                </c:pt>
                <c:pt idx="49">
                  <c:v>2045</c:v>
                </c:pt>
                <c:pt idx="50">
                  <c:v>2046</c:v>
                </c:pt>
                <c:pt idx="51">
                  <c:v>2047</c:v>
                </c:pt>
                <c:pt idx="52">
                  <c:v>2048</c:v>
                </c:pt>
                <c:pt idx="53">
                  <c:v>2049</c:v>
                </c:pt>
                <c:pt idx="54">
                  <c:v>2050</c:v>
                </c:pt>
                <c:pt idx="55">
                  <c:v>2051</c:v>
                </c:pt>
                <c:pt idx="56">
                  <c:v>2052</c:v>
                </c:pt>
                <c:pt idx="57">
                  <c:v>2053</c:v>
                </c:pt>
                <c:pt idx="58">
                  <c:v>2054</c:v>
                </c:pt>
                <c:pt idx="59">
                  <c:v>2055</c:v>
                </c:pt>
                <c:pt idx="60">
                  <c:v>2056</c:v>
                </c:pt>
                <c:pt idx="61">
                  <c:v>2057</c:v>
                </c:pt>
                <c:pt idx="62">
                  <c:v>2058</c:v>
                </c:pt>
                <c:pt idx="63">
                  <c:v>2059</c:v>
                </c:pt>
                <c:pt idx="64">
                  <c:v>2060</c:v>
                </c:pt>
                <c:pt idx="65">
                  <c:v>2061</c:v>
                </c:pt>
                <c:pt idx="66">
                  <c:v>2062</c:v>
                </c:pt>
                <c:pt idx="67">
                  <c:v>2063</c:v>
                </c:pt>
                <c:pt idx="68">
                  <c:v>2064</c:v>
                </c:pt>
                <c:pt idx="69">
                  <c:v>2065</c:v>
                </c:pt>
                <c:pt idx="70">
                  <c:v>2066</c:v>
                </c:pt>
                <c:pt idx="71">
                  <c:v>2067</c:v>
                </c:pt>
                <c:pt idx="72">
                  <c:v>2068</c:v>
                </c:pt>
                <c:pt idx="73">
                  <c:v>2069</c:v>
                </c:pt>
                <c:pt idx="74">
                  <c:v>2070</c:v>
                </c:pt>
                <c:pt idx="75">
                  <c:v>2071</c:v>
                </c:pt>
                <c:pt idx="76">
                  <c:v>2072</c:v>
                </c:pt>
                <c:pt idx="77">
                  <c:v>2073</c:v>
                </c:pt>
                <c:pt idx="78">
                  <c:v>2074</c:v>
                </c:pt>
                <c:pt idx="79">
                  <c:v>2075</c:v>
                </c:pt>
              </c:numCache>
            </c:numRef>
          </c:cat>
          <c:val>
            <c:numRef>
              <c:f>'G 2.1.1'!$B$5:$CD$5</c:f>
              <c:numCache>
                <c:formatCode>0.00</c:formatCode>
                <c:ptCount val="81"/>
                <c:pt idx="0">
                  <c:v>45.206149524435787</c:v>
                </c:pt>
                <c:pt idx="1">
                  <c:v>45.907548116482801</c:v>
                </c:pt>
                <c:pt idx="2">
                  <c:v>46.484080270785057</c:v>
                </c:pt>
                <c:pt idx="3">
                  <c:v>45.752174926107301</c:v>
                </c:pt>
                <c:pt idx="4">
                  <c:v>44.34206775077125</c:v>
                </c:pt>
                <c:pt idx="5">
                  <c:v>42.904997539150024</c:v>
                </c:pt>
                <c:pt idx="6">
                  <c:v>43.296628933692972</c:v>
                </c:pt>
                <c:pt idx="7">
                  <c:v>41.240329858855553</c:v>
                </c:pt>
                <c:pt idx="8">
                  <c:v>39.504255606152647</c:v>
                </c:pt>
                <c:pt idx="9">
                  <c:v>37.562245442695264</c:v>
                </c:pt>
                <c:pt idx="10">
                  <c:v>35.279526370356933</c:v>
                </c:pt>
                <c:pt idx="11">
                  <c:v>34.379897024698067</c:v>
                </c:pt>
                <c:pt idx="12">
                  <c:v>33.811933621684958</c:v>
                </c:pt>
                <c:pt idx="13">
                  <c:v>33.799423422361997</c:v>
                </c:pt>
                <c:pt idx="14">
                  <c:v>32.002513122615497</c:v>
                </c:pt>
                <c:pt idx="15">
                  <c:v>31.376240153307705</c:v>
                </c:pt>
                <c:pt idx="16">
                  <c:v>31.984008345350773</c:v>
                </c:pt>
                <c:pt idx="17">
                  <c:v>31.78695067559741</c:v>
                </c:pt>
                <c:pt idx="18">
                  <c:v>30.457879784192372</c:v>
                </c:pt>
                <c:pt idx="19">
                  <c:v>28.510238011238215</c:v>
                </c:pt>
                <c:pt idx="20">
                  <c:v>27.989044643738254</c:v>
                </c:pt>
                <c:pt idx="21">
                  <c:v>25.709420691667361</c:v>
                </c:pt>
                <c:pt idx="22">
                  <c:v>24.998013043743256</c:v>
                </c:pt>
                <c:pt idx="23">
                  <c:v>22.682129794403252</c:v>
                </c:pt>
                <c:pt idx="24">
                  <c:v>21.301467064563283</c:v>
                </c:pt>
                <c:pt idx="25">
                  <c:v>21.085807487487756</c:v>
                </c:pt>
                <c:pt idx="26">
                  <c:v>21.710703384665408</c:v>
                </c:pt>
                <c:pt idx="27">
                  <c:v>21.148691346327652</c:v>
                </c:pt>
                <c:pt idx="28">
                  <c:v>19.524992219365771</c:v>
                </c:pt>
                <c:pt idx="29">
                  <c:v>18.795182263320214</c:v>
                </c:pt>
                <c:pt idx="30">
                  <c:v>18.325302706737219</c:v>
                </c:pt>
                <c:pt idx="31">
                  <c:v>17.122325763109231</c:v>
                </c:pt>
                <c:pt idx="32">
                  <c:v>16.671595674779098</c:v>
                </c:pt>
                <c:pt idx="33">
                  <c:v>16.232133838657219</c:v>
                </c:pt>
                <c:pt idx="34">
                  <c:v>15.80365854843842</c:v>
                </c:pt>
                <c:pt idx="35">
                  <c:v>15.385895140475043</c:v>
                </c:pt>
                <c:pt idx="36">
                  <c:v>14.978575817710777</c:v>
                </c:pt>
                <c:pt idx="37">
                  <c:v>14.581439478015596</c:v>
                </c:pt>
                <c:pt idx="38">
                  <c:v>14.194231546812816</c:v>
                </c:pt>
                <c:pt idx="39">
                  <c:v>13.816703813890101</c:v>
                </c:pt>
                <c:pt idx="40">
                  <c:v>13.448614274290449</c:v>
                </c:pt>
                <c:pt idx="41">
                  <c:v>13.089726973180774</c:v>
                </c:pt>
                <c:pt idx="42">
                  <c:v>12.739811854598884</c:v>
                </c:pt>
                <c:pt idx="43">
                  <c:v>12.398644613981475</c:v>
                </c:pt>
                <c:pt idx="44">
                  <c:v>12.066006554379555</c:v>
                </c:pt>
                <c:pt idx="45">
                  <c:v>11.741684446267683</c:v>
                </c:pt>
                <c:pt idx="46">
                  <c:v>11.425470390858578</c:v>
                </c:pt>
                <c:pt idx="47">
                  <c:v>11.117161686834706</c:v>
                </c:pt>
                <c:pt idx="48">
                  <c:v>10.816560700411443</c:v>
                </c:pt>
                <c:pt idx="49">
                  <c:v>10.523474738648744</c:v>
                </c:pt>
                <c:pt idx="50">
                  <c:v>10.237715925930118</c:v>
                </c:pt>
                <c:pt idx="51">
                  <c:v>9.9591010835294895</c:v>
                </c:pt>
                <c:pt idx="52">
                  <c:v>9.6874516121888519</c:v>
                </c:pt>
                <c:pt idx="53">
                  <c:v>9.4225933776317277</c:v>
                </c:pt>
                <c:pt idx="54">
                  <c:v>9.1643565989385394</c:v>
                </c:pt>
                <c:pt idx="55">
                  <c:v>8.9125757397126648</c:v>
                </c:pt>
                <c:pt idx="56">
                  <c:v>8.6670894019674591</c:v>
                </c:pt>
                <c:pt idx="57">
                  <c:v>8.4277402226658467</c:v>
                </c:pt>
                <c:pt idx="58">
                  <c:v>8.1943747728467997</c:v>
                </c:pt>
                <c:pt idx="59">
                  <c:v>7.966843459273278</c:v>
                </c:pt>
                <c:pt idx="60">
                  <c:v>7.7450004285390293</c:v>
                </c:pt>
                <c:pt idx="61">
                  <c:v>7.5287034735731453</c:v>
                </c:pt>
                <c:pt idx="62">
                  <c:v>7.3178139424814361</c:v>
                </c:pt>
                <c:pt idx="63">
                  <c:v>7.1121966496669842</c:v>
                </c:pt>
                <c:pt idx="64">
                  <c:v>6.9117197891729205</c:v>
                </c:pt>
                <c:pt idx="65">
                  <c:v>6.7162548501911772</c:v>
                </c:pt>
                <c:pt idx="66">
                  <c:v>6.5256765346839956</c:v>
                </c:pt>
                <c:pt idx="67">
                  <c:v>6.3398626770645023</c:v>
                </c:pt>
                <c:pt idx="68">
                  <c:v>6.1586941658855068</c:v>
                </c:pt>
                <c:pt idx="69">
                  <c:v>5.9820548674859424</c:v>
                </c:pt>
                <c:pt idx="70">
                  <c:v>5.8098315515463952</c:v>
                </c:pt>
                <c:pt idx="71">
                  <c:v>5.6419138185053441</c:v>
                </c:pt>
                <c:pt idx="72">
                  <c:v>5.4781940287903126</c:v>
                </c:pt>
                <c:pt idx="73">
                  <c:v>5.3185672338181433</c:v>
                </c:pt>
                <c:pt idx="74">
                  <c:v>5.1629311087202865</c:v>
                </c:pt>
                <c:pt idx="75">
                  <c:v>5.0111858867498853</c:v>
                </c:pt>
                <c:pt idx="76">
                  <c:v>4.8632342953287377</c:v>
                </c:pt>
                <c:pt idx="77">
                  <c:v>4.7189814936931356</c:v>
                </c:pt>
                <c:pt idx="78">
                  <c:v>4.5783350120984068</c:v>
                </c:pt>
                <c:pt idx="79">
                  <c:v>4.4412046925435362</c:v>
                </c:pt>
                <c:pt idx="80">
                  <c:v>4.3075026309775382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E9-4790-AB95-A88161C98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5073247"/>
        <c:axId val="1875075743"/>
      </c:lineChart>
      <c:catAx>
        <c:axId val="31811160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318111984"/>
        <c:crosses val="autoZero"/>
        <c:auto val="1"/>
        <c:lblAlgn val="ctr"/>
        <c:lblOffset val="100"/>
        <c:tickLblSkip val="10"/>
        <c:noMultiLvlLbl val="0"/>
      </c:catAx>
      <c:valAx>
        <c:axId val="318111984"/>
        <c:scaling>
          <c:orientation val="minMax"/>
          <c:max val="240"/>
          <c:min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Index (Rakousko </a:t>
                </a:r>
                <a:r>
                  <a:rPr lang="cs-CZ"/>
                  <a:t>2000 </a:t>
                </a:r>
                <a:r>
                  <a:rPr lang="en-US"/>
                  <a:t>= 100)</a:t>
                </a:r>
              </a:p>
            </c:rich>
          </c:tx>
          <c:layout>
            <c:manualLayout>
              <c:xMode val="edge"/>
              <c:yMode val="edge"/>
              <c:x val="3.1937165881020723E-3"/>
              <c:y val="0.1819479687132131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318111600"/>
        <c:crosses val="autoZero"/>
        <c:crossBetween val="midCat"/>
      </c:valAx>
      <c:valAx>
        <c:axId val="1875075743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cs-CZ"/>
                  <a:t>%</a:t>
                </a:r>
                <a:r>
                  <a:rPr lang="cs-CZ" baseline="0"/>
                  <a:t> HDP</a:t>
                </a:r>
                <a:endParaRPr lang="cs-CZ"/>
              </a:p>
            </c:rich>
          </c:tx>
          <c:layout>
            <c:manualLayout>
              <c:xMode val="edge"/>
              <c:yMode val="edge"/>
              <c:x val="0.80748184985648719"/>
              <c:y val="0.3909018311358826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875073247"/>
        <c:crosses val="max"/>
        <c:crossBetween val="between"/>
      </c:valAx>
      <c:catAx>
        <c:axId val="1875073247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187507574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84847035087242406"/>
          <c:y val="0.18056866430928187"/>
          <c:w val="0.15152964912757597"/>
          <c:h val="0.6087169560816584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1475404218072617E-2"/>
          <c:y val="2.0738255644218908E-2"/>
          <c:w val="0.74539048187365653"/>
          <c:h val="0.90537021318633037"/>
        </c:manualLayout>
      </c:layout>
      <c:lineChart>
        <c:grouping val="standard"/>
        <c:varyColors val="0"/>
        <c:ser>
          <c:idx val="2"/>
          <c:order val="0"/>
          <c:tx>
            <c:strRef>
              <c:f>'G B2.1.1'!$A$5</c:f>
              <c:strCache>
                <c:ptCount val="1"/>
                <c:pt idx="0">
                  <c:v>Eurostat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'G B2.1.1'!$B$2:$O$2</c:f>
              <c:numCache>
                <c:formatCode>General</c:formatCode>
                <c:ptCount val="1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</c:numCache>
            </c:numRef>
          </c:cat>
          <c:val>
            <c:numRef>
              <c:f>'G B2.1.1'!$B$5:$O$5</c:f>
              <c:numCache>
                <c:formatCode>General</c:formatCode>
                <c:ptCount val="14"/>
                <c:pt idx="6">
                  <c:v>110307</c:v>
                </c:pt>
                <c:pt idx="7">
                  <c:v>108734</c:v>
                </c:pt>
                <c:pt idx="8">
                  <c:v>106106</c:v>
                </c:pt>
                <c:pt idx="9">
                  <c:v>103721</c:v>
                </c:pt>
                <c:pt idx="10">
                  <c:v>101645</c:v>
                </c:pt>
                <c:pt idx="11">
                  <c:v>99943</c:v>
                </c:pt>
                <c:pt idx="12">
                  <c:v>98658</c:v>
                </c:pt>
                <c:pt idx="13">
                  <c:v>97774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F2-4B01-A810-946CBD92CD91}"/>
            </c:ext>
          </c:extLst>
        </c:ser>
        <c:ser>
          <c:idx val="0"/>
          <c:order val="1"/>
          <c:tx>
            <c:strRef>
              <c:f>'G B2.1.1'!$A$3</c:f>
              <c:strCache>
                <c:ptCount val="1"/>
                <c:pt idx="0">
                  <c:v>ČSÚ – střední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'G B2.1.1'!$B$2:$O$2</c:f>
              <c:numCache>
                <c:formatCode>General</c:formatCode>
                <c:ptCount val="1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</c:numCache>
            </c:numRef>
          </c:cat>
          <c:val>
            <c:numRef>
              <c:f>'G B2.1.1'!$B$3:$O$3</c:f>
              <c:numCache>
                <c:formatCode>General</c:formatCode>
                <c:ptCount val="14"/>
                <c:pt idx="6">
                  <c:v>94009</c:v>
                </c:pt>
                <c:pt idx="7">
                  <c:v>92689</c:v>
                </c:pt>
                <c:pt idx="8">
                  <c:v>90582</c:v>
                </c:pt>
                <c:pt idx="9">
                  <c:v>88297</c:v>
                </c:pt>
                <c:pt idx="10">
                  <c:v>86266</c:v>
                </c:pt>
                <c:pt idx="11">
                  <c:v>85017</c:v>
                </c:pt>
                <c:pt idx="12">
                  <c:v>84548</c:v>
                </c:pt>
                <c:pt idx="13">
                  <c:v>84365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F2-4B01-A810-946CBD92CD91}"/>
            </c:ext>
          </c:extLst>
        </c:ser>
        <c:ser>
          <c:idx val="1"/>
          <c:order val="2"/>
          <c:tx>
            <c:strRef>
              <c:f>'G B2.1.1'!$A$4</c:f>
              <c:strCache>
                <c:ptCount val="1"/>
                <c:pt idx="0">
                  <c:v>ČSÚ – nízká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 B2.1.1'!$B$2:$O$2</c:f>
              <c:numCache>
                <c:formatCode>General</c:formatCode>
                <c:ptCount val="1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</c:numCache>
            </c:numRef>
          </c:cat>
          <c:val>
            <c:numRef>
              <c:f>'G B2.1.1'!$B$4:$O$4</c:f>
              <c:numCache>
                <c:formatCode>General</c:formatCode>
                <c:ptCount val="14"/>
                <c:pt idx="6">
                  <c:v>90681</c:v>
                </c:pt>
                <c:pt idx="7">
                  <c:v>88507</c:v>
                </c:pt>
                <c:pt idx="8">
                  <c:v>85671</c:v>
                </c:pt>
                <c:pt idx="9">
                  <c:v>82749</c:v>
                </c:pt>
                <c:pt idx="10">
                  <c:v>80118</c:v>
                </c:pt>
                <c:pt idx="11">
                  <c:v>78319</c:v>
                </c:pt>
                <c:pt idx="12">
                  <c:v>77347</c:v>
                </c:pt>
                <c:pt idx="13">
                  <c:v>76678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CF2-4B01-A810-946CBD92CD91}"/>
            </c:ext>
          </c:extLst>
        </c:ser>
        <c:ser>
          <c:idx val="3"/>
          <c:order val="3"/>
          <c:tx>
            <c:strRef>
              <c:f>'G B2.1.1'!$A$6</c:f>
              <c:strCache>
                <c:ptCount val="1"/>
                <c:pt idx="0">
                  <c:v>Skutečnost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'G B2.1.1'!$B$2:$O$2</c:f>
              <c:numCache>
                <c:formatCode>General</c:formatCode>
                <c:ptCount val="1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</c:numCache>
            </c:numRef>
          </c:cat>
          <c:val>
            <c:numRef>
              <c:f>'G B2.1.1'!$B$6:$O$6</c:f>
              <c:numCache>
                <c:formatCode>General</c:formatCode>
                <c:ptCount val="14"/>
                <c:pt idx="0">
                  <c:v>114405</c:v>
                </c:pt>
                <c:pt idx="1">
                  <c:v>114036</c:v>
                </c:pt>
                <c:pt idx="2">
                  <c:v>112231</c:v>
                </c:pt>
                <c:pt idx="3">
                  <c:v>110200</c:v>
                </c:pt>
                <c:pt idx="4">
                  <c:v>111793</c:v>
                </c:pt>
                <c:pt idx="5">
                  <c:v>101299</c:v>
                </c:pt>
                <c:pt idx="6">
                  <c:v>91149</c:v>
                </c:pt>
                <c:pt idx="7">
                  <c:v>84311</c:v>
                </c:pt>
                <c:pt idx="8">
                  <c:v>77636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CF2-4B01-A810-946CBD92CD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13773264"/>
        <c:axId val="1513767504"/>
      </c:lineChart>
      <c:catAx>
        <c:axId val="1513773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513767504"/>
        <c:crosses val="autoZero"/>
        <c:auto val="1"/>
        <c:lblAlgn val="ctr"/>
        <c:lblOffset val="100"/>
        <c:noMultiLvlLbl val="0"/>
      </c:catAx>
      <c:valAx>
        <c:axId val="1513767504"/>
        <c:scaling>
          <c:orientation val="minMax"/>
          <c:max val="120000"/>
          <c:min val="6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algn="ctr" rtl="0"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cs-CZ"/>
                  <a:t>Počet osob (tisíce)</a:t>
                </a:r>
              </a:p>
            </c:rich>
          </c:tx>
          <c:layout>
            <c:manualLayout>
              <c:xMode val="edge"/>
              <c:yMode val="edge"/>
              <c:x val="3.4909563997513725E-3"/>
              <c:y val="0.2906491647894848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algn="ctr" rtl="0"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513773264"/>
        <c:crosses val="autoZero"/>
        <c:crossBetween val="midCat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3076179154744301"/>
          <c:y val="7.1636963215901697E-2"/>
          <c:w val="0.16714460925717314"/>
          <c:h val="0.8334424113543396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763046161350755E-2"/>
          <c:y val="4.8778836249231433E-2"/>
          <c:w val="0.89393542257890846"/>
          <c:h val="0.77547802895402984"/>
        </c:manualLayout>
      </c:layout>
      <c:lineChart>
        <c:grouping val="standard"/>
        <c:varyColors val="0"/>
        <c:ser>
          <c:idx val="0"/>
          <c:order val="0"/>
          <c:tx>
            <c:strRef>
              <c:f>'G B2.1.2'!$A$3</c:f>
              <c:strCache>
                <c:ptCount val="1"/>
                <c:pt idx="0">
                  <c:v>ČSÚ – střední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'G B2.1.2'!$B$2:$O$2</c:f>
              <c:numCache>
                <c:formatCode>General</c:formatCode>
                <c:ptCount val="1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</c:numCache>
            </c:numRef>
          </c:cat>
          <c:val>
            <c:numRef>
              <c:f>'G B2.1.2'!$B$3:$O$3</c:f>
              <c:numCache>
                <c:formatCode>General</c:formatCode>
                <c:ptCount val="14"/>
                <c:pt idx="6">
                  <c:v>98231</c:v>
                </c:pt>
                <c:pt idx="7">
                  <c:v>24432</c:v>
                </c:pt>
                <c:pt idx="8">
                  <c:v>-30785</c:v>
                </c:pt>
                <c:pt idx="9">
                  <c:v>-31181</c:v>
                </c:pt>
                <c:pt idx="10">
                  <c:v>-31575</c:v>
                </c:pt>
                <c:pt idx="11">
                  <c:v>35000</c:v>
                </c:pt>
                <c:pt idx="12">
                  <c:v>35000</c:v>
                </c:pt>
                <c:pt idx="13">
                  <c:v>35000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D3-429A-834D-C15F46C10416}"/>
            </c:ext>
          </c:extLst>
        </c:ser>
        <c:ser>
          <c:idx val="1"/>
          <c:order val="1"/>
          <c:tx>
            <c:strRef>
              <c:f>'G B2.1.2'!$A$4</c:f>
              <c:strCache>
                <c:ptCount val="1"/>
                <c:pt idx="0">
                  <c:v>ČSÚ – nízká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 B2.1.2'!$B$2:$O$2</c:f>
              <c:numCache>
                <c:formatCode>General</c:formatCode>
                <c:ptCount val="1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</c:numCache>
            </c:numRef>
          </c:cat>
          <c:val>
            <c:numRef>
              <c:f>'G B2.1.2'!$B$4:$O$4</c:f>
              <c:numCache>
                <c:formatCode>General</c:formatCode>
                <c:ptCount val="14"/>
                <c:pt idx="6">
                  <c:v>72104</c:v>
                </c:pt>
                <c:pt idx="7">
                  <c:v>2508</c:v>
                </c:pt>
                <c:pt idx="8">
                  <c:v>-46443</c:v>
                </c:pt>
                <c:pt idx="9">
                  <c:v>-46874</c:v>
                </c:pt>
                <c:pt idx="10">
                  <c:v>-47303</c:v>
                </c:pt>
                <c:pt idx="11">
                  <c:v>25000</c:v>
                </c:pt>
                <c:pt idx="12">
                  <c:v>25000</c:v>
                </c:pt>
                <c:pt idx="13">
                  <c:v>25000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D3-429A-834D-C15F46C10416}"/>
            </c:ext>
          </c:extLst>
        </c:ser>
        <c:ser>
          <c:idx val="2"/>
          <c:order val="2"/>
          <c:tx>
            <c:strRef>
              <c:f>'G B2.1.2'!$A$5</c:f>
              <c:strCache>
                <c:ptCount val="1"/>
                <c:pt idx="0">
                  <c:v>Eurostat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'G B2.1.2'!$B$2:$O$2</c:f>
              <c:numCache>
                <c:formatCode>General</c:formatCode>
                <c:ptCount val="1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</c:numCache>
            </c:numRef>
          </c:cat>
          <c:val>
            <c:numRef>
              <c:f>'G B2.1.2'!$B$5:$O$5</c:f>
              <c:numCache>
                <c:formatCode>General</c:formatCode>
                <c:ptCount val="14"/>
                <c:pt idx="6">
                  <c:v>100106</c:v>
                </c:pt>
                <c:pt idx="7">
                  <c:v>-18113</c:v>
                </c:pt>
                <c:pt idx="8">
                  <c:v>-16175</c:v>
                </c:pt>
                <c:pt idx="9">
                  <c:v>-13862</c:v>
                </c:pt>
                <c:pt idx="10">
                  <c:v>-12518</c:v>
                </c:pt>
                <c:pt idx="11">
                  <c:v>-7487</c:v>
                </c:pt>
                <c:pt idx="12">
                  <c:v>-4104</c:v>
                </c:pt>
                <c:pt idx="13">
                  <c:v>-1800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0D3-429A-834D-C15F46C10416}"/>
            </c:ext>
          </c:extLst>
        </c:ser>
        <c:ser>
          <c:idx val="3"/>
          <c:order val="3"/>
          <c:tx>
            <c:strRef>
              <c:f>'G B2.1.2'!$A$6</c:f>
              <c:strCache>
                <c:ptCount val="1"/>
                <c:pt idx="0">
                  <c:v>Skutečnost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'G B2.1.2'!$B$2:$O$2</c:f>
              <c:numCache>
                <c:formatCode>General</c:formatCode>
                <c:ptCount val="1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</c:numCache>
            </c:numRef>
          </c:cat>
          <c:val>
            <c:numRef>
              <c:f>'G B2.1.2'!$B$6:$O$6</c:f>
              <c:numCache>
                <c:formatCode>General</c:formatCode>
                <c:ptCount val="14"/>
                <c:pt idx="0">
                  <c:v>28273</c:v>
                </c:pt>
                <c:pt idx="1">
                  <c:v>38629</c:v>
                </c:pt>
                <c:pt idx="2">
                  <c:v>44270</c:v>
                </c:pt>
                <c:pt idx="3">
                  <c:v>26927</c:v>
                </c:pt>
                <c:pt idx="4">
                  <c:v>49969</c:v>
                </c:pt>
                <c:pt idx="5">
                  <c:v>329742</c:v>
                </c:pt>
                <c:pt idx="6">
                  <c:v>94672</c:v>
                </c:pt>
                <c:pt idx="7">
                  <c:v>36845</c:v>
                </c:pt>
                <c:pt idx="8">
                  <c:v>42040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0D3-429A-834D-C15F46C104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13773264"/>
        <c:axId val="1513767504"/>
      </c:lineChart>
      <c:catAx>
        <c:axId val="1513773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513767504"/>
        <c:crosses val="autoZero"/>
        <c:auto val="1"/>
        <c:lblAlgn val="ctr"/>
        <c:lblOffset val="100"/>
        <c:noMultiLvlLbl val="0"/>
      </c:catAx>
      <c:valAx>
        <c:axId val="1513767504"/>
        <c:scaling>
          <c:orientation val="minMax"/>
          <c:max val="100000"/>
          <c:min val="-6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cs-CZ"/>
                  <a:t>Počet osob (tisíce)</a:t>
                </a:r>
              </a:p>
            </c:rich>
          </c:tx>
          <c:layout>
            <c:manualLayout>
              <c:xMode val="edge"/>
              <c:yMode val="edge"/>
              <c:x val="2.4603062519481462E-3"/>
              <c:y val="0.2630543067721766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513773264"/>
        <c:crosses val="autoZero"/>
        <c:crossBetween val="between"/>
        <c:majorUnit val="20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859449919397929E-2"/>
          <c:y val="1.4918182110734247E-2"/>
          <c:w val="0.77431987202995689"/>
          <c:h val="0.92962036628454614"/>
        </c:manualLayout>
      </c:layout>
      <c:lineChart>
        <c:grouping val="standard"/>
        <c:varyColors val="0"/>
        <c:ser>
          <c:idx val="3"/>
          <c:order val="0"/>
          <c:tx>
            <c:strRef>
              <c:f>'G B2.1.3'!$A$4</c:f>
              <c:strCache>
                <c:ptCount val="1"/>
                <c:pt idx="0">
                  <c:v>Skutečnost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'G B2.1.3'!$B$2:$AZ$2</c:f>
              <c:numCache>
                <c:formatCode>General</c:formatCode>
                <c:ptCount val="51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  <c:pt idx="26">
                  <c:v>2051</c:v>
                </c:pt>
                <c:pt idx="27">
                  <c:v>2052</c:v>
                </c:pt>
                <c:pt idx="28">
                  <c:v>2053</c:v>
                </c:pt>
                <c:pt idx="29">
                  <c:v>2054</c:v>
                </c:pt>
                <c:pt idx="30">
                  <c:v>2055</c:v>
                </c:pt>
                <c:pt idx="31">
                  <c:v>2056</c:v>
                </c:pt>
                <c:pt idx="32">
                  <c:v>2057</c:v>
                </c:pt>
                <c:pt idx="33">
                  <c:v>2058</c:v>
                </c:pt>
                <c:pt idx="34">
                  <c:v>2059</c:v>
                </c:pt>
                <c:pt idx="35">
                  <c:v>2060</c:v>
                </c:pt>
                <c:pt idx="36">
                  <c:v>2061</c:v>
                </c:pt>
                <c:pt idx="37">
                  <c:v>2062</c:v>
                </c:pt>
                <c:pt idx="38">
                  <c:v>2063</c:v>
                </c:pt>
                <c:pt idx="39">
                  <c:v>2064</c:v>
                </c:pt>
                <c:pt idx="40">
                  <c:v>2065</c:v>
                </c:pt>
                <c:pt idx="41">
                  <c:v>2066</c:v>
                </c:pt>
                <c:pt idx="42">
                  <c:v>2067</c:v>
                </c:pt>
                <c:pt idx="43">
                  <c:v>2068</c:v>
                </c:pt>
                <c:pt idx="44">
                  <c:v>2069</c:v>
                </c:pt>
                <c:pt idx="45">
                  <c:v>2070</c:v>
                </c:pt>
                <c:pt idx="46">
                  <c:v>2071</c:v>
                </c:pt>
                <c:pt idx="47">
                  <c:v>2072</c:v>
                </c:pt>
                <c:pt idx="48">
                  <c:v>2073</c:v>
                </c:pt>
                <c:pt idx="49">
                  <c:v>2074</c:v>
                </c:pt>
                <c:pt idx="50">
                  <c:v>2075</c:v>
                </c:pt>
              </c:numCache>
            </c:numRef>
          </c:cat>
          <c:val>
            <c:numRef>
              <c:f>'G B2.1.3'!$B$4:$AZ$4</c:f>
              <c:numCache>
                <c:formatCode>#,##0</c:formatCode>
                <c:ptCount val="51"/>
                <c:pt idx="0">
                  <c:v>10909500</c:v>
                </c:pt>
                <c:pt idx="1">
                  <c:v>10915839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A9-49E8-8AAE-D3CFF95786A1}"/>
            </c:ext>
          </c:extLst>
        </c:ser>
        <c:ser>
          <c:idx val="6"/>
          <c:order val="1"/>
          <c:tx>
            <c:strRef>
              <c:f>'G B2.1.3'!$A$7</c:f>
              <c:strCache>
                <c:ptCount val="1"/>
                <c:pt idx="0">
                  <c:v>Projekce NRR 2026 - střední varianta bez odmigrace</c:v>
                </c:pt>
              </c:strCache>
            </c:strRef>
          </c:tx>
          <c:spPr>
            <a:ln w="41275" cap="rnd">
              <a:solidFill>
                <a:schemeClr val="bg1">
                  <a:lumMod val="50000"/>
                </a:schemeClr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'G B2.1.3'!$B$2:$AZ$2</c:f>
              <c:numCache>
                <c:formatCode>General</c:formatCode>
                <c:ptCount val="51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  <c:pt idx="26">
                  <c:v>2051</c:v>
                </c:pt>
                <c:pt idx="27">
                  <c:v>2052</c:v>
                </c:pt>
                <c:pt idx="28">
                  <c:v>2053</c:v>
                </c:pt>
                <c:pt idx="29">
                  <c:v>2054</c:v>
                </c:pt>
                <c:pt idx="30">
                  <c:v>2055</c:v>
                </c:pt>
                <c:pt idx="31">
                  <c:v>2056</c:v>
                </c:pt>
                <c:pt idx="32">
                  <c:v>2057</c:v>
                </c:pt>
                <c:pt idx="33">
                  <c:v>2058</c:v>
                </c:pt>
                <c:pt idx="34">
                  <c:v>2059</c:v>
                </c:pt>
                <c:pt idx="35">
                  <c:v>2060</c:v>
                </c:pt>
                <c:pt idx="36">
                  <c:v>2061</c:v>
                </c:pt>
                <c:pt idx="37">
                  <c:v>2062</c:v>
                </c:pt>
                <c:pt idx="38">
                  <c:v>2063</c:v>
                </c:pt>
                <c:pt idx="39">
                  <c:v>2064</c:v>
                </c:pt>
                <c:pt idx="40">
                  <c:v>2065</c:v>
                </c:pt>
                <c:pt idx="41">
                  <c:v>2066</c:v>
                </c:pt>
                <c:pt idx="42">
                  <c:v>2067</c:v>
                </c:pt>
                <c:pt idx="43">
                  <c:v>2068</c:v>
                </c:pt>
                <c:pt idx="44">
                  <c:v>2069</c:v>
                </c:pt>
                <c:pt idx="45">
                  <c:v>2070</c:v>
                </c:pt>
                <c:pt idx="46">
                  <c:v>2071</c:v>
                </c:pt>
                <c:pt idx="47">
                  <c:v>2072</c:v>
                </c:pt>
                <c:pt idx="48">
                  <c:v>2073</c:v>
                </c:pt>
                <c:pt idx="49">
                  <c:v>2074</c:v>
                </c:pt>
                <c:pt idx="50">
                  <c:v>2075</c:v>
                </c:pt>
              </c:numCache>
            </c:numRef>
          </c:cat>
          <c:val>
            <c:numRef>
              <c:f>'G B2.1.3'!$B$7:$AZ$7</c:f>
              <c:numCache>
                <c:formatCode>#,##0</c:formatCode>
                <c:ptCount val="51"/>
                <c:pt idx="0">
                  <c:v>10909500</c:v>
                </c:pt>
                <c:pt idx="1">
                  <c:v>10915839</c:v>
                </c:pt>
                <c:pt idx="2">
                  <c:v>10913552.443778045</c:v>
                </c:pt>
                <c:pt idx="3">
                  <c:v>10910189.060488001</c:v>
                </c:pt>
                <c:pt idx="4">
                  <c:v>10905941.799714815</c:v>
                </c:pt>
                <c:pt idx="5">
                  <c:v>10901033.309886707</c:v>
                </c:pt>
                <c:pt idx="6">
                  <c:v>10895716.788933588</c:v>
                </c:pt>
                <c:pt idx="7">
                  <c:v>10890267.014363656</c:v>
                </c:pt>
                <c:pt idx="8">
                  <c:v>10884966.801020464</c:v>
                </c:pt>
                <c:pt idx="9">
                  <c:v>10880100.078500327</c:v>
                </c:pt>
                <c:pt idx="10">
                  <c:v>10875950.247990612</c:v>
                </c:pt>
                <c:pt idx="11">
                  <c:v>10872785.73159088</c:v>
                </c:pt>
                <c:pt idx="12">
                  <c:v>10870842.384698045</c:v>
                </c:pt>
                <c:pt idx="13">
                  <c:v>10868967.239537697</c:v>
                </c:pt>
                <c:pt idx="14">
                  <c:v>10867258.206733808</c:v>
                </c:pt>
                <c:pt idx="15">
                  <c:v>10865757.731539305</c:v>
                </c:pt>
                <c:pt idx="16">
                  <c:v>10864471.345361292</c:v>
                </c:pt>
                <c:pt idx="17">
                  <c:v>10863374.752147861</c:v>
                </c:pt>
                <c:pt idx="18">
                  <c:v>10862418.193485791</c:v>
                </c:pt>
                <c:pt idx="19">
                  <c:v>10861529.683358777</c:v>
                </c:pt>
                <c:pt idx="20">
                  <c:v>10860622.45388516</c:v>
                </c:pt>
                <c:pt idx="21">
                  <c:v>10859598.079543831</c:v>
                </c:pt>
                <c:pt idx="22">
                  <c:v>10858337.959499091</c:v>
                </c:pt>
                <c:pt idx="23">
                  <c:v>10856688.277241908</c:v>
                </c:pt>
                <c:pt idx="24">
                  <c:v>10854450.910134312</c:v>
                </c:pt>
                <c:pt idx="25">
                  <c:v>10851386.737032248</c:v>
                </c:pt>
                <c:pt idx="26">
                  <c:v>10847230.738537362</c:v>
                </c:pt>
                <c:pt idx="27">
                  <c:v>10841613.882158915</c:v>
                </c:pt>
                <c:pt idx="28">
                  <c:v>10834249.13289178</c:v>
                </c:pt>
                <c:pt idx="29">
                  <c:v>10824874.023586048</c:v>
                </c:pt>
                <c:pt idx="30">
                  <c:v>10813275.854253305</c:v>
                </c:pt>
                <c:pt idx="31">
                  <c:v>10799309.42136566</c:v>
                </c:pt>
                <c:pt idx="32">
                  <c:v>10782909.946301201</c:v>
                </c:pt>
                <c:pt idx="33">
                  <c:v>10764104.425462198</c:v>
                </c:pt>
                <c:pt idx="34">
                  <c:v>10743011.675691105</c:v>
                </c:pt>
                <c:pt idx="35">
                  <c:v>10719829.484604491</c:v>
                </c:pt>
                <c:pt idx="36">
                  <c:v>10694816.797874274</c:v>
                </c:pt>
                <c:pt idx="37">
                  <c:v>10668268.952361833</c:v>
                </c:pt>
                <c:pt idx="38">
                  <c:v>10640496.302902883</c:v>
                </c:pt>
                <c:pt idx="39">
                  <c:v>10611812.660229199</c:v>
                </c:pt>
                <c:pt idx="40">
                  <c:v>10582520.86915455</c:v>
                </c:pt>
                <c:pt idx="41">
                  <c:v>10552898.862328339</c:v>
                </c:pt>
                <c:pt idx="42">
                  <c:v>10523195.364995247</c:v>
                </c:pt>
                <c:pt idx="43">
                  <c:v>10493637.336976696</c:v>
                </c:pt>
                <c:pt idx="44">
                  <c:v>10464437.497702705</c:v>
                </c:pt>
                <c:pt idx="45">
                  <c:v>10435798.271206886</c:v>
                </c:pt>
                <c:pt idx="46">
                  <c:v>10407912.673240626</c:v>
                </c:pt>
                <c:pt idx="47">
                  <c:v>10380959.303145872</c:v>
                </c:pt>
                <c:pt idx="48">
                  <c:v>10355097.257568413</c:v>
                </c:pt>
                <c:pt idx="49">
                  <c:v>10330453.250453727</c:v>
                </c:pt>
                <c:pt idx="50">
                  <c:v>10307103.611880437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A9-49E8-8AAE-D3CFF95786A1}"/>
            </c:ext>
          </c:extLst>
        </c:ser>
        <c:ser>
          <c:idx val="1"/>
          <c:order val="2"/>
          <c:tx>
            <c:strRef>
              <c:f>'G B2.1.3'!$A$3</c:f>
              <c:strCache>
                <c:ptCount val="1"/>
                <c:pt idx="0">
                  <c:v>Projekce ČSÚ - střední varianta</c:v>
                </c:pt>
              </c:strCache>
            </c:strRef>
          </c:tx>
          <c:spPr>
            <a:ln w="28575" cap="rnd">
              <a:solidFill>
                <a:srgbClr val="0070C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'G B2.1.3'!$B$2:$AZ$2</c:f>
              <c:numCache>
                <c:formatCode>General</c:formatCode>
                <c:ptCount val="51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  <c:pt idx="26">
                  <c:v>2051</c:v>
                </c:pt>
                <c:pt idx="27">
                  <c:v>2052</c:v>
                </c:pt>
                <c:pt idx="28">
                  <c:v>2053</c:v>
                </c:pt>
                <c:pt idx="29">
                  <c:v>2054</c:v>
                </c:pt>
                <c:pt idx="30">
                  <c:v>2055</c:v>
                </c:pt>
                <c:pt idx="31">
                  <c:v>2056</c:v>
                </c:pt>
                <c:pt idx="32">
                  <c:v>2057</c:v>
                </c:pt>
                <c:pt idx="33">
                  <c:v>2058</c:v>
                </c:pt>
                <c:pt idx="34">
                  <c:v>2059</c:v>
                </c:pt>
                <c:pt idx="35">
                  <c:v>2060</c:v>
                </c:pt>
                <c:pt idx="36">
                  <c:v>2061</c:v>
                </c:pt>
                <c:pt idx="37">
                  <c:v>2062</c:v>
                </c:pt>
                <c:pt idx="38">
                  <c:v>2063</c:v>
                </c:pt>
                <c:pt idx="39">
                  <c:v>2064</c:v>
                </c:pt>
                <c:pt idx="40">
                  <c:v>2065</c:v>
                </c:pt>
                <c:pt idx="41">
                  <c:v>2066</c:v>
                </c:pt>
                <c:pt idx="42">
                  <c:v>2067</c:v>
                </c:pt>
                <c:pt idx="43">
                  <c:v>2068</c:v>
                </c:pt>
                <c:pt idx="44">
                  <c:v>2069</c:v>
                </c:pt>
                <c:pt idx="45">
                  <c:v>2070</c:v>
                </c:pt>
                <c:pt idx="46">
                  <c:v>2071</c:v>
                </c:pt>
                <c:pt idx="47">
                  <c:v>2072</c:v>
                </c:pt>
                <c:pt idx="48">
                  <c:v>2073</c:v>
                </c:pt>
                <c:pt idx="49">
                  <c:v>2074</c:v>
                </c:pt>
                <c:pt idx="50">
                  <c:v>2075</c:v>
                </c:pt>
              </c:numCache>
            </c:numRef>
          </c:cat>
          <c:val>
            <c:numRef>
              <c:f>'G B2.1.3'!$B$3:$AZ$3</c:f>
              <c:numCache>
                <c:formatCode>#,##0</c:formatCode>
                <c:ptCount val="51"/>
                <c:pt idx="0">
                  <c:v>10914878</c:v>
                </c:pt>
                <c:pt idx="1">
                  <c:v>10861738</c:v>
                </c:pt>
                <c:pt idx="2">
                  <c:v>10804689</c:v>
                </c:pt>
                <c:pt idx="3">
                  <c:v>10743971</c:v>
                </c:pt>
                <c:pt idx="4">
                  <c:v>10747129</c:v>
                </c:pt>
                <c:pt idx="5">
                  <c:v>10748352</c:v>
                </c:pt>
                <c:pt idx="6">
                  <c:v>10747922</c:v>
                </c:pt>
                <c:pt idx="7">
                  <c:v>10746128</c:v>
                </c:pt>
                <c:pt idx="8">
                  <c:v>10743259</c:v>
                </c:pt>
                <c:pt idx="9">
                  <c:v>10739597</c:v>
                </c:pt>
                <c:pt idx="10">
                  <c:v>10735415</c:v>
                </c:pt>
                <c:pt idx="11">
                  <c:v>10730972</c:v>
                </c:pt>
                <c:pt idx="12">
                  <c:v>10726495</c:v>
                </c:pt>
                <c:pt idx="13">
                  <c:v>10722164</c:v>
                </c:pt>
                <c:pt idx="14">
                  <c:v>10718105</c:v>
                </c:pt>
                <c:pt idx="15">
                  <c:v>10714384</c:v>
                </c:pt>
                <c:pt idx="16">
                  <c:v>10711032</c:v>
                </c:pt>
                <c:pt idx="17">
                  <c:v>10708051</c:v>
                </c:pt>
                <c:pt idx="18">
                  <c:v>10705423</c:v>
                </c:pt>
                <c:pt idx="19">
                  <c:v>10703114</c:v>
                </c:pt>
                <c:pt idx="20">
                  <c:v>10701076</c:v>
                </c:pt>
                <c:pt idx="21">
                  <c:v>10699241</c:v>
                </c:pt>
                <c:pt idx="22">
                  <c:v>10697516</c:v>
                </c:pt>
                <c:pt idx="23">
                  <c:v>10695767</c:v>
                </c:pt>
                <c:pt idx="24">
                  <c:v>10693822</c:v>
                </c:pt>
                <c:pt idx="25">
                  <c:v>10691467</c:v>
                </c:pt>
                <c:pt idx="26">
                  <c:v>10688468</c:v>
                </c:pt>
                <c:pt idx="27">
                  <c:v>10684506</c:v>
                </c:pt>
                <c:pt idx="28">
                  <c:v>10679327</c:v>
                </c:pt>
                <c:pt idx="29">
                  <c:v>10672685</c:v>
                </c:pt>
                <c:pt idx="30">
                  <c:v>10664369</c:v>
                </c:pt>
                <c:pt idx="31">
                  <c:v>10654203</c:v>
                </c:pt>
                <c:pt idx="32">
                  <c:v>10642057</c:v>
                </c:pt>
                <c:pt idx="33">
                  <c:v>10627860</c:v>
                </c:pt>
                <c:pt idx="34">
                  <c:v>10611613</c:v>
                </c:pt>
                <c:pt idx="35">
                  <c:v>10593389</c:v>
                </c:pt>
                <c:pt idx="36">
                  <c:v>10573320</c:v>
                </c:pt>
                <c:pt idx="37">
                  <c:v>10551587</c:v>
                </c:pt>
                <c:pt idx="38">
                  <c:v>10528400</c:v>
                </c:pt>
                <c:pt idx="39">
                  <c:v>10503998</c:v>
                </c:pt>
                <c:pt idx="40">
                  <c:v>10478636</c:v>
                </c:pt>
                <c:pt idx="41">
                  <c:v>10452569</c:v>
                </c:pt>
                <c:pt idx="42">
                  <c:v>10426045</c:v>
                </c:pt>
                <c:pt idx="43">
                  <c:v>10399319</c:v>
                </c:pt>
                <c:pt idx="44">
                  <c:v>10372647</c:v>
                </c:pt>
                <c:pt idx="45">
                  <c:v>10346296</c:v>
                </c:pt>
                <c:pt idx="46">
                  <c:v>10320525</c:v>
                </c:pt>
                <c:pt idx="47">
                  <c:v>10295581</c:v>
                </c:pt>
                <c:pt idx="48">
                  <c:v>10271690</c:v>
                </c:pt>
                <c:pt idx="49">
                  <c:v>10249037</c:v>
                </c:pt>
                <c:pt idx="50">
                  <c:v>10227748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5A9-49E8-8AAE-D3CFF95786A1}"/>
            </c:ext>
          </c:extLst>
        </c:ser>
        <c:ser>
          <c:idx val="4"/>
          <c:order val="3"/>
          <c:tx>
            <c:strRef>
              <c:f>'G B2.1.3'!$A$5</c:f>
              <c:strCache>
                <c:ptCount val="1"/>
                <c:pt idx="0">
                  <c:v>Projekce NRR 2025 - střední varianta</c:v>
                </c:pt>
              </c:strCache>
            </c:strRef>
          </c:tx>
          <c:spPr>
            <a:ln w="41275" cap="rnd">
              <a:solidFill>
                <a:srgbClr val="0070C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'G B2.1.3'!$B$2:$AZ$2</c:f>
              <c:numCache>
                <c:formatCode>General</c:formatCode>
                <c:ptCount val="51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  <c:pt idx="26">
                  <c:v>2051</c:v>
                </c:pt>
                <c:pt idx="27">
                  <c:v>2052</c:v>
                </c:pt>
                <c:pt idx="28">
                  <c:v>2053</c:v>
                </c:pt>
                <c:pt idx="29">
                  <c:v>2054</c:v>
                </c:pt>
                <c:pt idx="30">
                  <c:v>2055</c:v>
                </c:pt>
                <c:pt idx="31">
                  <c:v>2056</c:v>
                </c:pt>
                <c:pt idx="32">
                  <c:v>2057</c:v>
                </c:pt>
                <c:pt idx="33">
                  <c:v>2058</c:v>
                </c:pt>
                <c:pt idx="34">
                  <c:v>2059</c:v>
                </c:pt>
                <c:pt idx="35">
                  <c:v>2060</c:v>
                </c:pt>
                <c:pt idx="36">
                  <c:v>2061</c:v>
                </c:pt>
                <c:pt idx="37">
                  <c:v>2062</c:v>
                </c:pt>
                <c:pt idx="38">
                  <c:v>2063</c:v>
                </c:pt>
                <c:pt idx="39">
                  <c:v>2064</c:v>
                </c:pt>
                <c:pt idx="40">
                  <c:v>2065</c:v>
                </c:pt>
                <c:pt idx="41">
                  <c:v>2066</c:v>
                </c:pt>
                <c:pt idx="42">
                  <c:v>2067</c:v>
                </c:pt>
                <c:pt idx="43">
                  <c:v>2068</c:v>
                </c:pt>
                <c:pt idx="44">
                  <c:v>2069</c:v>
                </c:pt>
                <c:pt idx="45">
                  <c:v>2070</c:v>
                </c:pt>
                <c:pt idx="46">
                  <c:v>2071</c:v>
                </c:pt>
                <c:pt idx="47">
                  <c:v>2072</c:v>
                </c:pt>
                <c:pt idx="48">
                  <c:v>2073</c:v>
                </c:pt>
                <c:pt idx="49">
                  <c:v>2074</c:v>
                </c:pt>
                <c:pt idx="50">
                  <c:v>2075</c:v>
                </c:pt>
              </c:numCache>
            </c:numRef>
          </c:cat>
          <c:val>
            <c:numRef>
              <c:f>'G B2.1.3'!$B$5:$AZ$5</c:f>
              <c:numCache>
                <c:formatCode>#,##0</c:formatCode>
                <c:ptCount val="51"/>
                <c:pt idx="0">
                  <c:v>10909500</c:v>
                </c:pt>
                <c:pt idx="1">
                  <c:v>10848724.430532206</c:v>
                </c:pt>
                <c:pt idx="2">
                  <c:v>10785750.055848878</c:v>
                </c:pt>
                <c:pt idx="3">
                  <c:v>10720729.641923722</c:v>
                </c:pt>
                <c:pt idx="4">
                  <c:v>10721208.488108708</c:v>
                </c:pt>
                <c:pt idx="5">
                  <c:v>10721229.567457447</c:v>
                </c:pt>
                <c:pt idx="6">
                  <c:v>10721058.589676799</c:v>
                </c:pt>
                <c:pt idx="7">
                  <c:v>10719502.477467146</c:v>
                </c:pt>
                <c:pt idx="8">
                  <c:v>10716855.486262968</c:v>
                </c:pt>
                <c:pt idx="9">
                  <c:v>10713405.079894753</c:v>
                </c:pt>
                <c:pt idx="10">
                  <c:v>10709432.319205195</c:v>
                </c:pt>
                <c:pt idx="11">
                  <c:v>10705200.101960124</c:v>
                </c:pt>
                <c:pt idx="12">
                  <c:v>10700936.077267732</c:v>
                </c:pt>
                <c:pt idx="13">
                  <c:v>10696822.139222197</c:v>
                </c:pt>
                <c:pt idx="14">
                  <c:v>10692978.972771112</c:v>
                </c:pt>
                <c:pt idx="15">
                  <c:v>10689470.202288689</c:v>
                </c:pt>
                <c:pt idx="16">
                  <c:v>10686320.357098071</c:v>
                </c:pt>
                <c:pt idx="17">
                  <c:v>10683520.718868097</c:v>
                </c:pt>
                <c:pt idx="18">
                  <c:v>10681035.480148559</c:v>
                </c:pt>
                <c:pt idx="19">
                  <c:v>10678808.414049966</c:v>
                </c:pt>
                <c:pt idx="20">
                  <c:v>10676770.277874559</c:v>
                </c:pt>
                <c:pt idx="21">
                  <c:v>10674839.139787242</c:v>
                </c:pt>
                <c:pt idx="22">
                  <c:v>10672909.380766217</c:v>
                </c:pt>
                <c:pt idx="23">
                  <c:v>10670838.330127895</c:v>
                </c:pt>
                <c:pt idx="24">
                  <c:v>10668438.53341203</c:v>
                </c:pt>
                <c:pt idx="25">
                  <c:v>10665481.840456352</c:v>
                </c:pt>
                <c:pt idx="26">
                  <c:v>10661715.205029918</c:v>
                </c:pt>
                <c:pt idx="27">
                  <c:v>10656791.40352926</c:v>
                </c:pt>
                <c:pt idx="28">
                  <c:v>10650436.627581105</c:v>
                </c:pt>
                <c:pt idx="29">
                  <c:v>10642399.388560083</c:v>
                </c:pt>
                <c:pt idx="30">
                  <c:v>10632474.474666821</c:v>
                </c:pt>
                <c:pt idx="31">
                  <c:v>10620516.358817924</c:v>
                </c:pt>
                <c:pt idx="32">
                  <c:v>10606445.534435531</c:v>
                </c:pt>
                <c:pt idx="33">
                  <c:v>10590256.043769687</c:v>
                </c:pt>
                <c:pt idx="34">
                  <c:v>10572016.285463616</c:v>
                </c:pt>
                <c:pt idx="35">
                  <c:v>10551861.047625262</c:v>
                </c:pt>
                <c:pt idx="36">
                  <c:v>10529977.708797988</c:v>
                </c:pt>
                <c:pt idx="37">
                  <c:v>10506584.882289635</c:v>
                </c:pt>
                <c:pt idx="38">
                  <c:v>10481917.052209862</c:v>
                </c:pt>
                <c:pt idx="39">
                  <c:v>10456220.826336591</c:v>
                </c:pt>
                <c:pt idx="40">
                  <c:v>10429746.893226514</c:v>
                </c:pt>
                <c:pt idx="41">
                  <c:v>10402738.136271462</c:v>
                </c:pt>
                <c:pt idx="42">
                  <c:v>10375425.34608301</c:v>
                </c:pt>
                <c:pt idx="43">
                  <c:v>10348035.343665572</c:v>
                </c:pt>
                <c:pt idx="44">
                  <c:v>10320798.023314314</c:v>
                </c:pt>
                <c:pt idx="45">
                  <c:v>10293946.777781541</c:v>
                </c:pt>
                <c:pt idx="46">
                  <c:v>10267713.669010082</c:v>
                </c:pt>
                <c:pt idx="47">
                  <c:v>10242320.198456224</c:v>
                </c:pt>
                <c:pt idx="48">
                  <c:v>10217969.16381122</c:v>
                </c:pt>
                <c:pt idx="49">
                  <c:v>10194828.840974435</c:v>
                </c:pt>
                <c:pt idx="50">
                  <c:v>10173012.61412634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5A9-49E8-8AAE-D3CFF95786A1}"/>
            </c:ext>
          </c:extLst>
        </c:ser>
        <c:ser>
          <c:idx val="5"/>
          <c:order val="4"/>
          <c:tx>
            <c:strRef>
              <c:f>'G B2.1.3'!$A$6</c:f>
              <c:strCache>
                <c:ptCount val="1"/>
                <c:pt idx="0">
                  <c:v>Projekce NRR 2026 - střední varianta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'G B2.1.3'!$B$2:$AZ$2</c:f>
              <c:numCache>
                <c:formatCode>General</c:formatCode>
                <c:ptCount val="51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  <c:pt idx="26">
                  <c:v>2051</c:v>
                </c:pt>
                <c:pt idx="27">
                  <c:v>2052</c:v>
                </c:pt>
                <c:pt idx="28">
                  <c:v>2053</c:v>
                </c:pt>
                <c:pt idx="29">
                  <c:v>2054</c:v>
                </c:pt>
                <c:pt idx="30">
                  <c:v>2055</c:v>
                </c:pt>
                <c:pt idx="31">
                  <c:v>2056</c:v>
                </c:pt>
                <c:pt idx="32">
                  <c:v>2057</c:v>
                </c:pt>
                <c:pt idx="33">
                  <c:v>2058</c:v>
                </c:pt>
                <c:pt idx="34">
                  <c:v>2059</c:v>
                </c:pt>
                <c:pt idx="35">
                  <c:v>2060</c:v>
                </c:pt>
                <c:pt idx="36">
                  <c:v>2061</c:v>
                </c:pt>
                <c:pt idx="37">
                  <c:v>2062</c:v>
                </c:pt>
                <c:pt idx="38">
                  <c:v>2063</c:v>
                </c:pt>
                <c:pt idx="39">
                  <c:v>2064</c:v>
                </c:pt>
                <c:pt idx="40">
                  <c:v>2065</c:v>
                </c:pt>
                <c:pt idx="41">
                  <c:v>2066</c:v>
                </c:pt>
                <c:pt idx="42">
                  <c:v>2067</c:v>
                </c:pt>
                <c:pt idx="43">
                  <c:v>2068</c:v>
                </c:pt>
                <c:pt idx="44">
                  <c:v>2069</c:v>
                </c:pt>
                <c:pt idx="45">
                  <c:v>2070</c:v>
                </c:pt>
                <c:pt idx="46">
                  <c:v>2071</c:v>
                </c:pt>
                <c:pt idx="47">
                  <c:v>2072</c:v>
                </c:pt>
                <c:pt idx="48">
                  <c:v>2073</c:v>
                </c:pt>
                <c:pt idx="49">
                  <c:v>2074</c:v>
                </c:pt>
                <c:pt idx="50">
                  <c:v>2075</c:v>
                </c:pt>
              </c:numCache>
            </c:numRef>
          </c:cat>
          <c:val>
            <c:numRef>
              <c:f>'G B2.1.3'!$B$6:$AZ$6</c:f>
              <c:numCache>
                <c:formatCode>#,##0</c:formatCode>
                <c:ptCount val="51"/>
                <c:pt idx="0">
                  <c:v>10909500</c:v>
                </c:pt>
                <c:pt idx="1">
                  <c:v>10915839</c:v>
                </c:pt>
                <c:pt idx="2">
                  <c:v>10847020.510392945</c:v>
                </c:pt>
                <c:pt idx="3">
                  <c:v>10776027.303178089</c:v>
                </c:pt>
                <c:pt idx="4">
                  <c:v>10770369.855085488</c:v>
                </c:pt>
                <c:pt idx="5">
                  <c:v>10764045.355140738</c:v>
                </c:pt>
                <c:pt idx="6">
                  <c:v>10757307.004697213</c:v>
                </c:pt>
                <c:pt idx="7">
                  <c:v>10750431.619204953</c:v>
                </c:pt>
                <c:pt idx="8">
                  <c:v>10743706.480610594</c:v>
                </c:pt>
                <c:pt idx="9">
                  <c:v>10737422.366357833</c:v>
                </c:pt>
                <c:pt idx="10">
                  <c:v>10731871.444931949</c:v>
                </c:pt>
                <c:pt idx="11">
                  <c:v>10727332.059184328</c:v>
                </c:pt>
                <c:pt idx="12">
                  <c:v>10724050.209239462</c:v>
                </c:pt>
                <c:pt idx="13">
                  <c:v>10720909.339145754</c:v>
                </c:pt>
                <c:pt idx="14">
                  <c:v>10718014.127188869</c:v>
                </c:pt>
                <c:pt idx="15">
                  <c:v>10715412.342183912</c:v>
                </c:pt>
                <c:pt idx="16">
                  <c:v>10713113.634845883</c:v>
                </c:pt>
                <c:pt idx="17">
                  <c:v>10711096.734416414</c:v>
                </c:pt>
                <c:pt idx="18">
                  <c:v>10709313.8384434</c:v>
                </c:pt>
                <c:pt idx="19">
                  <c:v>10707693.992757719</c:v>
                </c:pt>
                <c:pt idx="20">
                  <c:v>10706150.516201705</c:v>
                </c:pt>
                <c:pt idx="21">
                  <c:v>10704583.891867669</c:v>
                </c:pt>
                <c:pt idx="22">
                  <c:v>10702873.268360307</c:v>
                </c:pt>
                <c:pt idx="23">
                  <c:v>10700861.874308284</c:v>
                </c:pt>
                <c:pt idx="24">
                  <c:v>10698348.462606058</c:v>
                </c:pt>
                <c:pt idx="25">
                  <c:v>10695090.774515649</c:v>
                </c:pt>
                <c:pt idx="26">
                  <c:v>10690820.4146905</c:v>
                </c:pt>
                <c:pt idx="27">
                  <c:v>10685165.575934911</c:v>
                </c:pt>
                <c:pt idx="28">
                  <c:v>10677833.506419171</c:v>
                </c:pt>
                <c:pt idx="29">
                  <c:v>10668554.673873654</c:v>
                </c:pt>
                <c:pt idx="30">
                  <c:v>10657107.973739021</c:v>
                </c:pt>
                <c:pt idx="31">
                  <c:v>10643338.675696772</c:v>
                </c:pt>
                <c:pt idx="32">
                  <c:v>10627172.029145507</c:v>
                </c:pt>
                <c:pt idx="33">
                  <c:v>10608625.8185478</c:v>
                </c:pt>
                <c:pt idx="34">
                  <c:v>10587811.707404157</c:v>
                </c:pt>
                <c:pt idx="35">
                  <c:v>10564923.177211521</c:v>
                </c:pt>
                <c:pt idx="36">
                  <c:v>10540217.812501648</c:v>
                </c:pt>
                <c:pt idx="37">
                  <c:v>10513992.213143019</c:v>
                </c:pt>
                <c:pt idx="38">
                  <c:v>10486560.243543686</c:v>
                </c:pt>
                <c:pt idx="39">
                  <c:v>10458241.061300067</c:v>
                </c:pt>
                <c:pt idx="40">
                  <c:v>10429344.06545837</c:v>
                </c:pt>
                <c:pt idx="41">
                  <c:v>10400154.173203083</c:v>
                </c:pt>
                <c:pt idx="42">
                  <c:v>10370926.924991874</c:v>
                </c:pt>
                <c:pt idx="43">
                  <c:v>10341895.631376285</c:v>
                </c:pt>
                <c:pt idx="44">
                  <c:v>10313278.643913236</c:v>
                </c:pt>
                <c:pt idx="45">
                  <c:v>10285282.853690153</c:v>
                </c:pt>
                <c:pt idx="46">
                  <c:v>10258104.114982279</c:v>
                </c:pt>
                <c:pt idx="47">
                  <c:v>10231922.052905472</c:v>
                </c:pt>
                <c:pt idx="48">
                  <c:v>10206895.085027199</c:v>
                </c:pt>
                <c:pt idx="49">
                  <c:v>10183147.762143487</c:v>
                </c:pt>
                <c:pt idx="50">
                  <c:v>10160753.004399618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5A9-49E8-8AAE-D3CFF95786A1}"/>
            </c:ext>
          </c:extLst>
        </c:ser>
        <c:ser>
          <c:idx val="7"/>
          <c:order val="5"/>
          <c:tx>
            <c:strRef>
              <c:f>'G B2.1.3'!$A$8</c:f>
              <c:strCache>
                <c:ptCount val="1"/>
                <c:pt idx="0">
                  <c:v>Projekce NRR 2026 - střední varianta s nízkou plodností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 B2.1.3'!$B$2:$AZ$2</c:f>
              <c:numCache>
                <c:formatCode>General</c:formatCode>
                <c:ptCount val="51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  <c:pt idx="26">
                  <c:v>2051</c:v>
                </c:pt>
                <c:pt idx="27">
                  <c:v>2052</c:v>
                </c:pt>
                <c:pt idx="28">
                  <c:v>2053</c:v>
                </c:pt>
                <c:pt idx="29">
                  <c:v>2054</c:v>
                </c:pt>
                <c:pt idx="30">
                  <c:v>2055</c:v>
                </c:pt>
                <c:pt idx="31">
                  <c:v>2056</c:v>
                </c:pt>
                <c:pt idx="32">
                  <c:v>2057</c:v>
                </c:pt>
                <c:pt idx="33">
                  <c:v>2058</c:v>
                </c:pt>
                <c:pt idx="34">
                  <c:v>2059</c:v>
                </c:pt>
                <c:pt idx="35">
                  <c:v>2060</c:v>
                </c:pt>
                <c:pt idx="36">
                  <c:v>2061</c:v>
                </c:pt>
                <c:pt idx="37">
                  <c:v>2062</c:v>
                </c:pt>
                <c:pt idx="38">
                  <c:v>2063</c:v>
                </c:pt>
                <c:pt idx="39">
                  <c:v>2064</c:v>
                </c:pt>
                <c:pt idx="40">
                  <c:v>2065</c:v>
                </c:pt>
                <c:pt idx="41">
                  <c:v>2066</c:v>
                </c:pt>
                <c:pt idx="42">
                  <c:v>2067</c:v>
                </c:pt>
                <c:pt idx="43">
                  <c:v>2068</c:v>
                </c:pt>
                <c:pt idx="44">
                  <c:v>2069</c:v>
                </c:pt>
                <c:pt idx="45">
                  <c:v>2070</c:v>
                </c:pt>
                <c:pt idx="46">
                  <c:v>2071</c:v>
                </c:pt>
                <c:pt idx="47">
                  <c:v>2072</c:v>
                </c:pt>
                <c:pt idx="48">
                  <c:v>2073</c:v>
                </c:pt>
                <c:pt idx="49">
                  <c:v>2074</c:v>
                </c:pt>
                <c:pt idx="50">
                  <c:v>2075</c:v>
                </c:pt>
              </c:numCache>
            </c:numRef>
          </c:cat>
          <c:val>
            <c:numRef>
              <c:f>'G B2.1.3'!$B$8:$AZ$8</c:f>
              <c:numCache>
                <c:formatCode>#,##0</c:formatCode>
                <c:ptCount val="51"/>
                <c:pt idx="0">
                  <c:v>10909500</c:v>
                </c:pt>
                <c:pt idx="1">
                  <c:v>10915839</c:v>
                </c:pt>
                <c:pt idx="2">
                  <c:v>10846834.87045344</c:v>
                </c:pt>
                <c:pt idx="3">
                  <c:v>10774369.078436913</c:v>
                </c:pt>
                <c:pt idx="4">
                  <c:v>10766016.881338552</c:v>
                </c:pt>
                <c:pt idx="5">
                  <c:v>10755807.856785227</c:v>
                </c:pt>
                <c:pt idx="6">
                  <c:v>10744020.065028057</c:v>
                </c:pt>
                <c:pt idx="7">
                  <c:v>10730934.318106044</c:v>
                </c:pt>
                <c:pt idx="8">
                  <c:v>10716817.657125214</c:v>
                </c:pt>
                <c:pt idx="9">
                  <c:v>10701918.399088262</c:v>
                </c:pt>
                <c:pt idx="10">
                  <c:v>10686467.737659018</c:v>
                </c:pt>
                <c:pt idx="11">
                  <c:v>10670669.360401478</c:v>
                </c:pt>
                <c:pt idx="12">
                  <c:v>10654686.132589156</c:v>
                </c:pt>
                <c:pt idx="13">
                  <c:v>10638636.309630256</c:v>
                </c:pt>
                <c:pt idx="14">
                  <c:v>10622584.857032485</c:v>
                </c:pt>
                <c:pt idx="15">
                  <c:v>10606559.489964591</c:v>
                </c:pt>
                <c:pt idx="16">
                  <c:v>10590576.112267669</c:v>
                </c:pt>
                <c:pt idx="17">
                  <c:v>10574642.974435572</c:v>
                </c:pt>
                <c:pt idx="18">
                  <c:v>10558758.844779495</c:v>
                </c:pt>
                <c:pt idx="19">
                  <c:v>10542898.461157389</c:v>
                </c:pt>
                <c:pt idx="20">
                  <c:v>10527005.25230344</c:v>
                </c:pt>
                <c:pt idx="21">
                  <c:v>10510986.166674554</c:v>
                </c:pt>
                <c:pt idx="22">
                  <c:v>10494569.779632684</c:v>
                </c:pt>
                <c:pt idx="23">
                  <c:v>10477258.537356837</c:v>
                </c:pt>
                <c:pt idx="24">
                  <c:v>10458837.544516116</c:v>
                </c:pt>
                <c:pt idx="25">
                  <c:v>10439060.005018648</c:v>
                </c:pt>
                <c:pt idx="26">
                  <c:v>10417664.717688007</c:v>
                </c:pt>
                <c:pt idx="27">
                  <c:v>10394827.394671297</c:v>
                </c:pt>
                <c:pt idx="28">
                  <c:v>10370311.148289124</c:v>
                </c:pt>
                <c:pt idx="29">
                  <c:v>10343919.744342804</c:v>
                </c:pt>
                <c:pt idx="30">
                  <c:v>10315503.843747454</c:v>
                </c:pt>
                <c:pt idx="31">
                  <c:v>10284955.388232207</c:v>
                </c:pt>
                <c:pt idx="32">
                  <c:v>10252212.4403485</c:v>
                </c:pt>
                <c:pt idx="33">
                  <c:v>10217267.844853247</c:v>
                </c:pt>
                <c:pt idx="34">
                  <c:v>10180174.44097635</c:v>
                </c:pt>
                <c:pt idx="35">
                  <c:v>10141039.524830684</c:v>
                </c:pt>
                <c:pt idx="36">
                  <c:v>10100013.272433814</c:v>
                </c:pt>
                <c:pt idx="37">
                  <c:v>10057278.09041455</c:v>
                </c:pt>
                <c:pt idx="38">
                  <c:v>10013039.333597535</c:v>
                </c:pt>
                <c:pt idx="39">
                  <c:v>9967519.8418366294</c:v>
                </c:pt>
                <c:pt idx="40">
                  <c:v>9920948.9907002486</c:v>
                </c:pt>
                <c:pt idx="41">
                  <c:v>9873550.7671584748</c:v>
                </c:pt>
                <c:pt idx="42">
                  <c:v>9825543.0426079277</c:v>
                </c:pt>
                <c:pt idx="43">
                  <c:v>9777144.9362778142</c:v>
                </c:pt>
                <c:pt idx="44">
                  <c:v>9728581.2689889539</c:v>
                </c:pt>
                <c:pt idx="45">
                  <c:v>9680081.4834739603</c:v>
                </c:pt>
                <c:pt idx="46">
                  <c:v>9631874.9545695465</c:v>
                </c:pt>
                <c:pt idx="47">
                  <c:v>9584181.3660799861</c:v>
                </c:pt>
                <c:pt idx="48">
                  <c:v>9537202.7243354023</c:v>
                </c:pt>
                <c:pt idx="49">
                  <c:v>9491108.611450376</c:v>
                </c:pt>
                <c:pt idx="50">
                  <c:v>9446016.1194483172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5A9-49E8-8AAE-D3CFF95786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3289072"/>
        <c:axId val="913285232"/>
      </c:lineChart>
      <c:catAx>
        <c:axId val="91328907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913285232"/>
        <c:crosses val="autoZero"/>
        <c:auto val="1"/>
        <c:lblAlgn val="ctr"/>
        <c:lblOffset val="100"/>
        <c:tickLblSkip val="10"/>
        <c:tickMarkSkip val="10"/>
        <c:noMultiLvlLbl val="0"/>
      </c:catAx>
      <c:valAx>
        <c:axId val="913285232"/>
        <c:scaling>
          <c:orientation val="minMax"/>
          <c:max val="11000000"/>
          <c:min val="94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cs-CZ"/>
                  <a:t>Počet obyvatel (miliony)</a:t>
                </a:r>
              </a:p>
            </c:rich>
          </c:tx>
          <c:layout>
            <c:manualLayout>
              <c:xMode val="edge"/>
              <c:yMode val="edge"/>
              <c:x val="6.7841567017901344E-4"/>
              <c:y val="0.3857338866497541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#,##0.0" sourceLinked="0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913289072"/>
        <c:crosses val="autoZero"/>
        <c:crossBetween val="midCat"/>
        <c:majorUnit val="200000"/>
        <c:dispUnits>
          <c:builtInUnit val="million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3855815614561102"/>
          <c:y val="1.6726735036171215E-2"/>
          <c:w val="0.16019905574852605"/>
          <c:h val="0.983273264963828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5" l="0.25" r="0.25" t="0.75" header="0.3" footer="0.3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2683785634688496E-2"/>
          <c:y val="1.8488313585752914E-2"/>
          <c:w val="0.77606192676982633"/>
          <c:h val="0.93412739338712092"/>
        </c:manualLayout>
      </c:layout>
      <c:lineChart>
        <c:grouping val="standard"/>
        <c:varyColors val="0"/>
        <c:ser>
          <c:idx val="3"/>
          <c:order val="0"/>
          <c:tx>
            <c:strRef>
              <c:f>'G B2.1.4'!$A$4</c:f>
              <c:strCache>
                <c:ptCount val="1"/>
                <c:pt idx="0">
                  <c:v>Skutečnost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'G B2.1.4'!$B$2:$AZ$2</c:f>
              <c:numCache>
                <c:formatCode>General</c:formatCode>
                <c:ptCount val="51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  <c:pt idx="26">
                  <c:v>2051</c:v>
                </c:pt>
                <c:pt idx="27">
                  <c:v>2052</c:v>
                </c:pt>
                <c:pt idx="28">
                  <c:v>2053</c:v>
                </c:pt>
                <c:pt idx="29">
                  <c:v>2054</c:v>
                </c:pt>
                <c:pt idx="30">
                  <c:v>2055</c:v>
                </c:pt>
                <c:pt idx="31">
                  <c:v>2056</c:v>
                </c:pt>
                <c:pt idx="32">
                  <c:v>2057</c:v>
                </c:pt>
                <c:pt idx="33">
                  <c:v>2058</c:v>
                </c:pt>
                <c:pt idx="34">
                  <c:v>2059</c:v>
                </c:pt>
                <c:pt idx="35">
                  <c:v>2060</c:v>
                </c:pt>
                <c:pt idx="36">
                  <c:v>2061</c:v>
                </c:pt>
                <c:pt idx="37">
                  <c:v>2062</c:v>
                </c:pt>
                <c:pt idx="38">
                  <c:v>2063</c:v>
                </c:pt>
                <c:pt idx="39">
                  <c:v>2064</c:v>
                </c:pt>
                <c:pt idx="40">
                  <c:v>2065</c:v>
                </c:pt>
                <c:pt idx="41">
                  <c:v>2066</c:v>
                </c:pt>
                <c:pt idx="42">
                  <c:v>2067</c:v>
                </c:pt>
                <c:pt idx="43">
                  <c:v>2068</c:v>
                </c:pt>
                <c:pt idx="44">
                  <c:v>2069</c:v>
                </c:pt>
                <c:pt idx="45">
                  <c:v>2070</c:v>
                </c:pt>
                <c:pt idx="46">
                  <c:v>2071</c:v>
                </c:pt>
                <c:pt idx="47">
                  <c:v>2072</c:v>
                </c:pt>
                <c:pt idx="48">
                  <c:v>2073</c:v>
                </c:pt>
                <c:pt idx="49">
                  <c:v>2074</c:v>
                </c:pt>
                <c:pt idx="50">
                  <c:v>2075</c:v>
                </c:pt>
              </c:numCache>
            </c:numRef>
          </c:cat>
          <c:val>
            <c:numRef>
              <c:f>'G B2.1.4'!$B$4:$AZ$4</c:f>
              <c:numCache>
                <c:formatCode>#,##0.00</c:formatCode>
                <c:ptCount val="51"/>
                <c:pt idx="0">
                  <c:v>2.7629322745332545</c:v>
                </c:pt>
                <c:pt idx="1">
                  <c:v>2.7450028709649743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FC-4313-AAF1-DF122CAD8E1C}"/>
            </c:ext>
          </c:extLst>
        </c:ser>
        <c:ser>
          <c:idx val="1"/>
          <c:order val="1"/>
          <c:tx>
            <c:strRef>
              <c:f>'G B2.1.4'!$A$3</c:f>
              <c:strCache>
                <c:ptCount val="1"/>
                <c:pt idx="0">
                  <c:v>Projekce ČSÚ - střední varianta</c:v>
                </c:pt>
              </c:strCache>
            </c:strRef>
          </c:tx>
          <c:spPr>
            <a:ln w="28575" cap="rnd">
              <a:solidFill>
                <a:srgbClr val="0070C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'G B2.1.4'!$B$2:$AZ$2</c:f>
              <c:numCache>
                <c:formatCode>General</c:formatCode>
                <c:ptCount val="51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  <c:pt idx="26">
                  <c:v>2051</c:v>
                </c:pt>
                <c:pt idx="27">
                  <c:v>2052</c:v>
                </c:pt>
                <c:pt idx="28">
                  <c:v>2053</c:v>
                </c:pt>
                <c:pt idx="29">
                  <c:v>2054</c:v>
                </c:pt>
                <c:pt idx="30">
                  <c:v>2055</c:v>
                </c:pt>
                <c:pt idx="31">
                  <c:v>2056</c:v>
                </c:pt>
                <c:pt idx="32">
                  <c:v>2057</c:v>
                </c:pt>
                <c:pt idx="33">
                  <c:v>2058</c:v>
                </c:pt>
                <c:pt idx="34">
                  <c:v>2059</c:v>
                </c:pt>
                <c:pt idx="35">
                  <c:v>2060</c:v>
                </c:pt>
                <c:pt idx="36">
                  <c:v>2061</c:v>
                </c:pt>
                <c:pt idx="37">
                  <c:v>2062</c:v>
                </c:pt>
                <c:pt idx="38">
                  <c:v>2063</c:v>
                </c:pt>
                <c:pt idx="39">
                  <c:v>2064</c:v>
                </c:pt>
                <c:pt idx="40">
                  <c:v>2065</c:v>
                </c:pt>
                <c:pt idx="41">
                  <c:v>2066</c:v>
                </c:pt>
                <c:pt idx="42">
                  <c:v>2067</c:v>
                </c:pt>
                <c:pt idx="43">
                  <c:v>2068</c:v>
                </c:pt>
                <c:pt idx="44">
                  <c:v>2069</c:v>
                </c:pt>
                <c:pt idx="45">
                  <c:v>2070</c:v>
                </c:pt>
                <c:pt idx="46">
                  <c:v>2071</c:v>
                </c:pt>
                <c:pt idx="47">
                  <c:v>2072</c:v>
                </c:pt>
                <c:pt idx="48">
                  <c:v>2073</c:v>
                </c:pt>
                <c:pt idx="49">
                  <c:v>2074</c:v>
                </c:pt>
                <c:pt idx="50">
                  <c:v>2075</c:v>
                </c:pt>
              </c:numCache>
            </c:numRef>
          </c:cat>
          <c:val>
            <c:numRef>
              <c:f>'G B2.1.4'!$B$3:$AZ$3</c:f>
              <c:numCache>
                <c:formatCode>#,##0.00</c:formatCode>
                <c:ptCount val="51"/>
                <c:pt idx="0">
                  <c:v>2.758504185753345</c:v>
                </c:pt>
                <c:pt idx="1">
                  <c:v>2.7241754478664664</c:v>
                </c:pt>
                <c:pt idx="2">
                  <c:v>2.6902594485719264</c:v>
                </c:pt>
                <c:pt idx="3">
                  <c:v>2.6556509662992647</c:v>
                </c:pt>
                <c:pt idx="4">
                  <c:v>2.6211405071334073</c:v>
                </c:pt>
                <c:pt idx="5">
                  <c:v>2.5845912665301274</c:v>
                </c:pt>
                <c:pt idx="6">
                  <c:v>2.5589207980123869</c:v>
                </c:pt>
                <c:pt idx="7">
                  <c:v>2.5415792311458443</c:v>
                </c:pt>
                <c:pt idx="8">
                  <c:v>2.525049812521174</c:v>
                </c:pt>
                <c:pt idx="9">
                  <c:v>2.5106536683790548</c:v>
                </c:pt>
                <c:pt idx="10">
                  <c:v>2.4878381391561186</c:v>
                </c:pt>
                <c:pt idx="11">
                  <c:v>2.4604873679770169</c:v>
                </c:pt>
                <c:pt idx="12">
                  <c:v>2.4270991161553805</c:v>
                </c:pt>
                <c:pt idx="13">
                  <c:v>2.3853970617206852</c:v>
                </c:pt>
                <c:pt idx="14">
                  <c:v>2.3260945887054367</c:v>
                </c:pt>
                <c:pt idx="15">
                  <c:v>2.2559220984950845</c:v>
                </c:pt>
                <c:pt idx="16">
                  <c:v>2.1905767236177973</c:v>
                </c:pt>
                <c:pt idx="17">
                  <c:v>2.1307416796852956</c:v>
                </c:pt>
                <c:pt idx="18">
                  <c:v>2.079537442223228</c:v>
                </c:pt>
                <c:pt idx="19">
                  <c:v>2.0281447095664449</c:v>
                </c:pt>
                <c:pt idx="20">
                  <c:v>1.9807512159207155</c:v>
                </c:pt>
                <c:pt idx="21">
                  <c:v>1.9479818794163384</c:v>
                </c:pt>
                <c:pt idx="22">
                  <c:v>1.9222569914927583</c:v>
                </c:pt>
                <c:pt idx="23">
                  <c:v>1.8964011504743707</c:v>
                </c:pt>
                <c:pt idx="24">
                  <c:v>1.8718821144182045</c:v>
                </c:pt>
                <c:pt idx="25">
                  <c:v>1.8471728054137719</c:v>
                </c:pt>
                <c:pt idx="26">
                  <c:v>1.8225383276279576</c:v>
                </c:pt>
                <c:pt idx="27">
                  <c:v>1.799610352215689</c:v>
                </c:pt>
                <c:pt idx="28">
                  <c:v>1.7782057550771426</c:v>
                </c:pt>
                <c:pt idx="29">
                  <c:v>1.7553479149140729</c:v>
                </c:pt>
                <c:pt idx="30">
                  <c:v>1.7361737124403813</c:v>
                </c:pt>
                <c:pt idx="31">
                  <c:v>1.7154526948568887</c:v>
                </c:pt>
                <c:pt idx="32">
                  <c:v>1.695371484301909</c:v>
                </c:pt>
                <c:pt idx="33">
                  <c:v>1.6811032136437587</c:v>
                </c:pt>
                <c:pt idx="34">
                  <c:v>1.6676970167641632</c:v>
                </c:pt>
                <c:pt idx="35">
                  <c:v>1.6645437543065262</c:v>
                </c:pt>
                <c:pt idx="36">
                  <c:v>1.6695686160070753</c:v>
                </c:pt>
                <c:pt idx="37">
                  <c:v>1.6790923322727267</c:v>
                </c:pt>
                <c:pt idx="38">
                  <c:v>1.6890675744719008</c:v>
                </c:pt>
                <c:pt idx="39">
                  <c:v>1.6996241049689924</c:v>
                </c:pt>
                <c:pt idx="40">
                  <c:v>1.7116252535776195</c:v>
                </c:pt>
                <c:pt idx="41">
                  <c:v>1.7215342370806215</c:v>
                </c:pt>
                <c:pt idx="42">
                  <c:v>1.7312457957606333</c:v>
                </c:pt>
                <c:pt idx="43">
                  <c:v>1.7388315515230608</c:v>
                </c:pt>
                <c:pt idx="44">
                  <c:v>1.7452559951287527</c:v>
                </c:pt>
                <c:pt idx="45">
                  <c:v>1.7473209934332314</c:v>
                </c:pt>
                <c:pt idx="46">
                  <c:v>1.7448713940882759</c:v>
                </c:pt>
                <c:pt idx="47">
                  <c:v>1.7387043202170127</c:v>
                </c:pt>
                <c:pt idx="48">
                  <c:v>1.7254537993411154</c:v>
                </c:pt>
                <c:pt idx="49">
                  <c:v>1.7082346381175422</c:v>
                </c:pt>
                <c:pt idx="50">
                  <c:v>1.6913646976947934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FC-4313-AAF1-DF122CAD8E1C}"/>
            </c:ext>
          </c:extLst>
        </c:ser>
        <c:ser>
          <c:idx val="5"/>
          <c:order val="2"/>
          <c:tx>
            <c:strRef>
              <c:f>'G B2.1.4'!$A$5</c:f>
              <c:strCache>
                <c:ptCount val="1"/>
                <c:pt idx="0">
                  <c:v>Projekce NRR 2025 - střední varianta</c:v>
                </c:pt>
              </c:strCache>
            </c:strRef>
          </c:tx>
          <c:spPr>
            <a:ln w="38100" cap="rnd">
              <a:solidFill>
                <a:srgbClr val="0070C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'G B2.1.4'!$B$2:$AZ$2</c:f>
              <c:numCache>
                <c:formatCode>General</c:formatCode>
                <c:ptCount val="51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  <c:pt idx="26">
                  <c:v>2051</c:v>
                </c:pt>
                <c:pt idx="27">
                  <c:v>2052</c:v>
                </c:pt>
                <c:pt idx="28">
                  <c:v>2053</c:v>
                </c:pt>
                <c:pt idx="29">
                  <c:v>2054</c:v>
                </c:pt>
                <c:pt idx="30">
                  <c:v>2055</c:v>
                </c:pt>
                <c:pt idx="31">
                  <c:v>2056</c:v>
                </c:pt>
                <c:pt idx="32">
                  <c:v>2057</c:v>
                </c:pt>
                <c:pt idx="33">
                  <c:v>2058</c:v>
                </c:pt>
                <c:pt idx="34">
                  <c:v>2059</c:v>
                </c:pt>
                <c:pt idx="35">
                  <c:v>2060</c:v>
                </c:pt>
                <c:pt idx="36">
                  <c:v>2061</c:v>
                </c:pt>
                <c:pt idx="37">
                  <c:v>2062</c:v>
                </c:pt>
                <c:pt idx="38">
                  <c:v>2063</c:v>
                </c:pt>
                <c:pt idx="39">
                  <c:v>2064</c:v>
                </c:pt>
                <c:pt idx="40">
                  <c:v>2065</c:v>
                </c:pt>
                <c:pt idx="41">
                  <c:v>2066</c:v>
                </c:pt>
                <c:pt idx="42">
                  <c:v>2067</c:v>
                </c:pt>
                <c:pt idx="43">
                  <c:v>2068</c:v>
                </c:pt>
                <c:pt idx="44">
                  <c:v>2069</c:v>
                </c:pt>
                <c:pt idx="45">
                  <c:v>2070</c:v>
                </c:pt>
                <c:pt idx="46">
                  <c:v>2071</c:v>
                </c:pt>
                <c:pt idx="47">
                  <c:v>2072</c:v>
                </c:pt>
                <c:pt idx="48">
                  <c:v>2073</c:v>
                </c:pt>
                <c:pt idx="49">
                  <c:v>2074</c:v>
                </c:pt>
                <c:pt idx="50">
                  <c:v>2075</c:v>
                </c:pt>
              </c:numCache>
            </c:numRef>
          </c:cat>
          <c:val>
            <c:numRef>
              <c:f>'G B2.1.4'!$B$5:$AZ$5</c:f>
              <c:numCache>
                <c:formatCode>#,##0.00</c:formatCode>
                <c:ptCount val="51"/>
                <c:pt idx="0">
                  <c:v>2.7629322745332545</c:v>
                </c:pt>
                <c:pt idx="1">
                  <c:v>2.7279718850738206</c:v>
                </c:pt>
                <c:pt idx="2">
                  <c:v>2.6941647025729547</c:v>
                </c:pt>
                <c:pt idx="3">
                  <c:v>2.6607753686835127</c:v>
                </c:pt>
                <c:pt idx="4">
                  <c:v>2.6264949126337598</c:v>
                </c:pt>
                <c:pt idx="5">
                  <c:v>2.5894205146413367</c:v>
                </c:pt>
                <c:pt idx="6">
                  <c:v>2.5636679890259031</c:v>
                </c:pt>
                <c:pt idx="7">
                  <c:v>2.5460846409438904</c:v>
                </c:pt>
                <c:pt idx="8">
                  <c:v>2.5294260554838499</c:v>
                </c:pt>
                <c:pt idx="9">
                  <c:v>2.5151929527243206</c:v>
                </c:pt>
                <c:pt idx="10">
                  <c:v>2.4922199102524134</c:v>
                </c:pt>
                <c:pt idx="11">
                  <c:v>2.4647963826863286</c:v>
                </c:pt>
                <c:pt idx="12">
                  <c:v>2.4313276378933502</c:v>
                </c:pt>
                <c:pt idx="13">
                  <c:v>2.3895298231120585</c:v>
                </c:pt>
                <c:pt idx="14">
                  <c:v>2.3301212805723108</c:v>
                </c:pt>
                <c:pt idx="15">
                  <c:v>2.2599630963819357</c:v>
                </c:pt>
                <c:pt idx="16">
                  <c:v>2.194685890076248</c:v>
                </c:pt>
                <c:pt idx="17">
                  <c:v>2.134879075044871</c:v>
                </c:pt>
                <c:pt idx="18">
                  <c:v>2.0835398329046275</c:v>
                </c:pt>
                <c:pt idx="19">
                  <c:v>2.0323367021166407</c:v>
                </c:pt>
                <c:pt idx="20">
                  <c:v>1.9841133313022317</c:v>
                </c:pt>
                <c:pt idx="21">
                  <c:v>1.9486167382782185</c:v>
                </c:pt>
                <c:pt idx="22">
                  <c:v>1.9202995939820684</c:v>
                </c:pt>
                <c:pt idx="23">
                  <c:v>1.8924342722419667</c:v>
                </c:pt>
                <c:pt idx="24">
                  <c:v>1.8664437928606548</c:v>
                </c:pt>
                <c:pt idx="25">
                  <c:v>1.8408463835376796</c:v>
                </c:pt>
                <c:pt idx="26">
                  <c:v>1.8157889480266336</c:v>
                </c:pt>
                <c:pt idx="27">
                  <c:v>1.7928255811165721</c:v>
                </c:pt>
                <c:pt idx="28">
                  <c:v>1.7713246986936493</c:v>
                </c:pt>
                <c:pt idx="29">
                  <c:v>1.7484554788997413</c:v>
                </c:pt>
                <c:pt idx="30">
                  <c:v>1.7293753098445324</c:v>
                </c:pt>
                <c:pt idx="31">
                  <c:v>1.7086948384446694</c:v>
                </c:pt>
                <c:pt idx="32">
                  <c:v>1.6887015389257836</c:v>
                </c:pt>
                <c:pt idx="33">
                  <c:v>1.6743804402032829</c:v>
                </c:pt>
                <c:pt idx="34">
                  <c:v>1.6609374407536699</c:v>
                </c:pt>
                <c:pt idx="35">
                  <c:v>1.657713168707988</c:v>
                </c:pt>
                <c:pt idx="36">
                  <c:v>1.6625779010141442</c:v>
                </c:pt>
                <c:pt idx="37">
                  <c:v>1.6718103103587265</c:v>
                </c:pt>
                <c:pt idx="38">
                  <c:v>1.6815017138555262</c:v>
                </c:pt>
                <c:pt idx="39">
                  <c:v>1.6917912587047919</c:v>
                </c:pt>
                <c:pt idx="40">
                  <c:v>1.7034559221944501</c:v>
                </c:pt>
                <c:pt idx="41">
                  <c:v>1.7130386193505576</c:v>
                </c:pt>
                <c:pt idx="42">
                  <c:v>1.7226834825456392</c:v>
                </c:pt>
                <c:pt idx="43">
                  <c:v>1.7301014714734264</c:v>
                </c:pt>
                <c:pt idx="44">
                  <c:v>1.7363003391825305</c:v>
                </c:pt>
                <c:pt idx="45">
                  <c:v>1.7382544496010921</c:v>
                </c:pt>
                <c:pt idx="46">
                  <c:v>1.7353965343903546</c:v>
                </c:pt>
                <c:pt idx="47">
                  <c:v>1.7267699428105809</c:v>
                </c:pt>
                <c:pt idx="48">
                  <c:v>1.7116648916864015</c:v>
                </c:pt>
                <c:pt idx="49">
                  <c:v>1.6938448411714755</c:v>
                </c:pt>
                <c:pt idx="50">
                  <c:v>1.6765011563683043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BFC-4313-AAF1-DF122CAD8E1C}"/>
            </c:ext>
          </c:extLst>
        </c:ser>
        <c:ser>
          <c:idx val="6"/>
          <c:order val="3"/>
          <c:tx>
            <c:strRef>
              <c:f>'G B2.1.4'!$A$6</c:f>
              <c:strCache>
                <c:ptCount val="1"/>
                <c:pt idx="0">
                  <c:v>Projekce NRR 2026 - střední varianta</c:v>
                </c:pt>
              </c:strCache>
            </c:strRef>
          </c:tx>
          <c:spPr>
            <a:ln w="28575" cap="rnd">
              <a:solidFill>
                <a:srgbClr val="0070C0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 B2.1.4'!$B$2:$AZ$2</c:f>
              <c:numCache>
                <c:formatCode>General</c:formatCode>
                <c:ptCount val="51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  <c:pt idx="26">
                  <c:v>2051</c:v>
                </c:pt>
                <c:pt idx="27">
                  <c:v>2052</c:v>
                </c:pt>
                <c:pt idx="28">
                  <c:v>2053</c:v>
                </c:pt>
                <c:pt idx="29">
                  <c:v>2054</c:v>
                </c:pt>
                <c:pt idx="30">
                  <c:v>2055</c:v>
                </c:pt>
                <c:pt idx="31">
                  <c:v>2056</c:v>
                </c:pt>
                <c:pt idx="32">
                  <c:v>2057</c:v>
                </c:pt>
                <c:pt idx="33">
                  <c:v>2058</c:v>
                </c:pt>
                <c:pt idx="34">
                  <c:v>2059</c:v>
                </c:pt>
                <c:pt idx="35">
                  <c:v>2060</c:v>
                </c:pt>
                <c:pt idx="36">
                  <c:v>2061</c:v>
                </c:pt>
                <c:pt idx="37">
                  <c:v>2062</c:v>
                </c:pt>
                <c:pt idx="38">
                  <c:v>2063</c:v>
                </c:pt>
                <c:pt idx="39">
                  <c:v>2064</c:v>
                </c:pt>
                <c:pt idx="40">
                  <c:v>2065</c:v>
                </c:pt>
                <c:pt idx="41">
                  <c:v>2066</c:v>
                </c:pt>
                <c:pt idx="42">
                  <c:v>2067</c:v>
                </c:pt>
                <c:pt idx="43">
                  <c:v>2068</c:v>
                </c:pt>
                <c:pt idx="44">
                  <c:v>2069</c:v>
                </c:pt>
                <c:pt idx="45">
                  <c:v>2070</c:v>
                </c:pt>
                <c:pt idx="46">
                  <c:v>2071</c:v>
                </c:pt>
                <c:pt idx="47">
                  <c:v>2072</c:v>
                </c:pt>
                <c:pt idx="48">
                  <c:v>2073</c:v>
                </c:pt>
                <c:pt idx="49">
                  <c:v>2074</c:v>
                </c:pt>
                <c:pt idx="50">
                  <c:v>2075</c:v>
                </c:pt>
              </c:numCache>
            </c:numRef>
          </c:cat>
          <c:val>
            <c:numRef>
              <c:f>'G B2.1.4'!$B$6:$AZ$6</c:f>
              <c:numCache>
                <c:formatCode>#,##0.00</c:formatCode>
                <c:ptCount val="51"/>
                <c:pt idx="0">
                  <c:v>2.7629322745332545</c:v>
                </c:pt>
                <c:pt idx="1">
                  <c:v>2.7450028709649743</c:v>
                </c:pt>
                <c:pt idx="2">
                  <c:v>2.7119041029170599</c:v>
                </c:pt>
                <c:pt idx="3">
                  <c:v>2.6789410588493148</c:v>
                </c:pt>
                <c:pt idx="4">
                  <c:v>2.6461246849878215</c:v>
                </c:pt>
                <c:pt idx="5">
                  <c:v>2.6098921700402493</c:v>
                </c:pt>
                <c:pt idx="6">
                  <c:v>2.5838039335883272</c:v>
                </c:pt>
                <c:pt idx="7">
                  <c:v>2.566101017228914</c:v>
                </c:pt>
                <c:pt idx="8">
                  <c:v>2.5493001479672603</c:v>
                </c:pt>
                <c:pt idx="9">
                  <c:v>2.5347779873130958</c:v>
                </c:pt>
                <c:pt idx="10">
                  <c:v>2.5115272900666219</c:v>
                </c:pt>
                <c:pt idx="11">
                  <c:v>2.4836606828527508</c:v>
                </c:pt>
                <c:pt idx="12">
                  <c:v>2.4497730073365784</c:v>
                </c:pt>
                <c:pt idx="13">
                  <c:v>2.4074769414594188</c:v>
                </c:pt>
                <c:pt idx="14">
                  <c:v>2.3473820535101098</c:v>
                </c:pt>
                <c:pt idx="15">
                  <c:v>2.2765383470671741</c:v>
                </c:pt>
                <c:pt idx="16">
                  <c:v>2.2107687703158403</c:v>
                </c:pt>
                <c:pt idx="17">
                  <c:v>2.1503607206793873</c:v>
                </c:pt>
                <c:pt idx="18">
                  <c:v>2.0984778756959734</c:v>
                </c:pt>
                <c:pt idx="19">
                  <c:v>2.0466596256705651</c:v>
                </c:pt>
                <c:pt idx="20">
                  <c:v>1.9977464997667114</c:v>
                </c:pt>
                <c:pt idx="21">
                  <c:v>1.9617529200246269</c:v>
                </c:pt>
                <c:pt idx="22">
                  <c:v>1.9311333404916144</c:v>
                </c:pt>
                <c:pt idx="23">
                  <c:v>1.9005270091337945</c:v>
                </c:pt>
                <c:pt idx="24">
                  <c:v>1.8717703573878115</c:v>
                </c:pt>
                <c:pt idx="25">
                  <c:v>1.8435260207393918</c:v>
                </c:pt>
                <c:pt idx="26">
                  <c:v>1.8158284731989234</c:v>
                </c:pt>
                <c:pt idx="27">
                  <c:v>1.7902705882271772</c:v>
                </c:pt>
                <c:pt idx="28">
                  <c:v>1.7665570237643127</c:v>
                </c:pt>
                <c:pt idx="29">
                  <c:v>1.7420110722127342</c:v>
                </c:pt>
                <c:pt idx="30">
                  <c:v>1.7217160516405505</c:v>
                </c:pt>
                <c:pt idx="31">
                  <c:v>1.7001847303433775</c:v>
                </c:pt>
                <c:pt idx="32">
                  <c:v>1.6797473974057642</c:v>
                </c:pt>
                <c:pt idx="33">
                  <c:v>1.6654529099124566</c:v>
                </c:pt>
                <c:pt idx="34">
                  <c:v>1.6521864001967528</c:v>
                </c:pt>
                <c:pt idx="35">
                  <c:v>1.6490011919892784</c:v>
                </c:pt>
                <c:pt idx="36">
                  <c:v>1.6539472961349009</c:v>
                </c:pt>
                <c:pt idx="37">
                  <c:v>1.6632461260674312</c:v>
                </c:pt>
                <c:pt idx="38">
                  <c:v>1.6729375172097671</c:v>
                </c:pt>
                <c:pt idx="39">
                  <c:v>1.6831909352911287</c:v>
                </c:pt>
                <c:pt idx="40">
                  <c:v>1.6949214015762863</c:v>
                </c:pt>
                <c:pt idx="41">
                  <c:v>1.7045074676642777</c:v>
                </c:pt>
                <c:pt idx="42">
                  <c:v>1.7140489233000209</c:v>
                </c:pt>
                <c:pt idx="43">
                  <c:v>1.7200318734161879</c:v>
                </c:pt>
                <c:pt idx="44">
                  <c:v>1.7220420801302079</c:v>
                </c:pt>
                <c:pt idx="45">
                  <c:v>1.7203956810189223</c:v>
                </c:pt>
                <c:pt idx="46">
                  <c:v>1.714979584470691</c:v>
                </c:pt>
                <c:pt idx="47">
                  <c:v>1.7044945491938486</c:v>
                </c:pt>
                <c:pt idx="48">
                  <c:v>1.6856600377026338</c:v>
                </c:pt>
                <c:pt idx="49">
                  <c:v>1.6647382912647457</c:v>
                </c:pt>
                <c:pt idx="50">
                  <c:v>1.6464610918192142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BFC-4313-AAF1-DF122CAD8E1C}"/>
            </c:ext>
          </c:extLst>
        </c:ser>
        <c:ser>
          <c:idx val="7"/>
          <c:order val="4"/>
          <c:tx>
            <c:strRef>
              <c:f>'G B2.1.4'!$A$7</c:f>
              <c:strCache>
                <c:ptCount val="1"/>
                <c:pt idx="0">
                  <c:v>Projekce NRR 2026 - střední varianta bez odmigrace</c:v>
                </c:pt>
              </c:strCache>
            </c:strRef>
          </c:tx>
          <c:spPr>
            <a:ln w="41275" cap="rnd">
              <a:solidFill>
                <a:schemeClr val="bg1">
                  <a:lumMod val="50000"/>
                </a:schemeClr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'G B2.1.4'!$B$2:$AZ$2</c:f>
              <c:numCache>
                <c:formatCode>General</c:formatCode>
                <c:ptCount val="51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  <c:pt idx="26">
                  <c:v>2051</c:v>
                </c:pt>
                <c:pt idx="27">
                  <c:v>2052</c:v>
                </c:pt>
                <c:pt idx="28">
                  <c:v>2053</c:v>
                </c:pt>
                <c:pt idx="29">
                  <c:v>2054</c:v>
                </c:pt>
                <c:pt idx="30">
                  <c:v>2055</c:v>
                </c:pt>
                <c:pt idx="31">
                  <c:v>2056</c:v>
                </c:pt>
                <c:pt idx="32">
                  <c:v>2057</c:v>
                </c:pt>
                <c:pt idx="33">
                  <c:v>2058</c:v>
                </c:pt>
                <c:pt idx="34">
                  <c:v>2059</c:v>
                </c:pt>
                <c:pt idx="35">
                  <c:v>2060</c:v>
                </c:pt>
                <c:pt idx="36">
                  <c:v>2061</c:v>
                </c:pt>
                <c:pt idx="37">
                  <c:v>2062</c:v>
                </c:pt>
                <c:pt idx="38">
                  <c:v>2063</c:v>
                </c:pt>
                <c:pt idx="39">
                  <c:v>2064</c:v>
                </c:pt>
                <c:pt idx="40">
                  <c:v>2065</c:v>
                </c:pt>
                <c:pt idx="41">
                  <c:v>2066</c:v>
                </c:pt>
                <c:pt idx="42">
                  <c:v>2067</c:v>
                </c:pt>
                <c:pt idx="43">
                  <c:v>2068</c:v>
                </c:pt>
                <c:pt idx="44">
                  <c:v>2069</c:v>
                </c:pt>
                <c:pt idx="45">
                  <c:v>2070</c:v>
                </c:pt>
                <c:pt idx="46">
                  <c:v>2071</c:v>
                </c:pt>
                <c:pt idx="47">
                  <c:v>2072</c:v>
                </c:pt>
                <c:pt idx="48">
                  <c:v>2073</c:v>
                </c:pt>
                <c:pt idx="49">
                  <c:v>2074</c:v>
                </c:pt>
                <c:pt idx="50">
                  <c:v>2075</c:v>
                </c:pt>
              </c:numCache>
            </c:numRef>
          </c:cat>
          <c:val>
            <c:numRef>
              <c:f>'G B2.1.4'!$B$7:$AZ$7</c:f>
              <c:numCache>
                <c:formatCode>#,##0.00</c:formatCode>
                <c:ptCount val="51"/>
                <c:pt idx="0">
                  <c:v>2.7629322745332545</c:v>
                </c:pt>
                <c:pt idx="1">
                  <c:v>2.7450028709649743</c:v>
                </c:pt>
                <c:pt idx="2">
                  <c:v>2.7267309615016249</c:v>
                </c:pt>
                <c:pt idx="3">
                  <c:v>2.7084493158488461</c:v>
                </c:pt>
                <c:pt idx="4">
                  <c:v>2.6753129899184178</c:v>
                </c:pt>
                <c:pt idx="5">
                  <c:v>2.6386844524861282</c:v>
                </c:pt>
                <c:pt idx="6">
                  <c:v>2.6121960831122419</c:v>
                </c:pt>
                <c:pt idx="7">
                  <c:v>2.5940230524946557</c:v>
                </c:pt>
                <c:pt idx="8">
                  <c:v>2.5766908295946416</c:v>
                </c:pt>
                <c:pt idx="9">
                  <c:v>2.5615732435466736</c:v>
                </c:pt>
                <c:pt idx="10">
                  <c:v>2.5376125235509064</c:v>
                </c:pt>
                <c:pt idx="11">
                  <c:v>2.5088932957252252</c:v>
                </c:pt>
                <c:pt idx="12">
                  <c:v>2.4740042407911482</c:v>
                </c:pt>
                <c:pt idx="13">
                  <c:v>2.4305770984401582</c:v>
                </c:pt>
                <c:pt idx="14">
                  <c:v>2.3692683620515469</c:v>
                </c:pt>
                <c:pt idx="15">
                  <c:v>2.2971718365329115</c:v>
                </c:pt>
                <c:pt idx="16">
                  <c:v>2.2301239942364015</c:v>
                </c:pt>
                <c:pt idx="17">
                  <c:v>2.1684220902529554</c:v>
                </c:pt>
                <c:pt idx="18">
                  <c:v>2.115212334665848</c:v>
                </c:pt>
                <c:pt idx="19">
                  <c:v>2.0620758350668997</c:v>
                </c:pt>
                <c:pt idx="20">
                  <c:v>2.0118468306419328</c:v>
                </c:pt>
                <c:pt idx="21">
                  <c:v>1.9744975588709475</c:v>
                </c:pt>
                <c:pt idx="22">
                  <c:v>1.9424976612908373</c:v>
                </c:pt>
                <c:pt idx="23">
                  <c:v>1.9105606093697045</c:v>
                </c:pt>
                <c:pt idx="24">
                  <c:v>1.8806195422877998</c:v>
                </c:pt>
                <c:pt idx="25">
                  <c:v>1.8513408295056692</c:v>
                </c:pt>
                <c:pt idx="26">
                  <c:v>1.8226973176652692</c:v>
                </c:pt>
                <c:pt idx="27">
                  <c:v>1.7962664625390792</c:v>
                </c:pt>
                <c:pt idx="28">
                  <c:v>1.7717804643160961</c:v>
                </c:pt>
                <c:pt idx="29">
                  <c:v>1.7466092569673703</c:v>
                </c:pt>
                <c:pt idx="30">
                  <c:v>1.7257705749509098</c:v>
                </c:pt>
                <c:pt idx="31">
                  <c:v>1.7037912671923328</c:v>
                </c:pt>
                <c:pt idx="32">
                  <c:v>1.6829589678972301</c:v>
                </c:pt>
                <c:pt idx="33">
                  <c:v>1.6682821408557271</c:v>
                </c:pt>
                <c:pt idx="34">
                  <c:v>1.654700136882888</c:v>
                </c:pt>
                <c:pt idx="35">
                  <c:v>1.6511365295719813</c:v>
                </c:pt>
                <c:pt idx="36">
                  <c:v>1.6556315202470175</c:v>
                </c:pt>
                <c:pt idx="37">
                  <c:v>1.6644250344256171</c:v>
                </c:pt>
                <c:pt idx="38">
                  <c:v>1.6736154741617146</c:v>
                </c:pt>
                <c:pt idx="39">
                  <c:v>1.6833848281502926</c:v>
                </c:pt>
                <c:pt idx="40">
                  <c:v>1.6946185143190284</c:v>
                </c:pt>
                <c:pt idx="41">
                  <c:v>1.7037138898140438</c:v>
                </c:pt>
                <c:pt idx="42">
                  <c:v>1.71272438938821</c:v>
                </c:pt>
                <c:pt idx="43">
                  <c:v>1.7181645350075752</c:v>
                </c:pt>
                <c:pt idx="44">
                  <c:v>1.7194236094359654</c:v>
                </c:pt>
                <c:pt idx="45">
                  <c:v>1.7165896824945386</c:v>
                </c:pt>
                <c:pt idx="46">
                  <c:v>1.709721588768125</c:v>
                </c:pt>
                <c:pt idx="47">
                  <c:v>1.6979759499491542</c:v>
                </c:pt>
                <c:pt idx="48">
                  <c:v>1.6784692477143259</c:v>
                </c:pt>
                <c:pt idx="49">
                  <c:v>1.6573739138725592</c:v>
                </c:pt>
                <c:pt idx="50">
                  <c:v>1.6391259581685387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BFC-4313-AAF1-DF122CAD8E1C}"/>
            </c:ext>
          </c:extLst>
        </c:ser>
        <c:ser>
          <c:idx val="4"/>
          <c:order val="5"/>
          <c:tx>
            <c:strRef>
              <c:f>'G B2.1.4'!$A$8</c:f>
              <c:strCache>
                <c:ptCount val="1"/>
                <c:pt idx="0">
                  <c:v>Projekce NRR 2026 - střední varianta s nízkou plodností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 B2.1.4'!$B$2:$AZ$2</c:f>
              <c:numCache>
                <c:formatCode>General</c:formatCode>
                <c:ptCount val="51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  <c:pt idx="26">
                  <c:v>2051</c:v>
                </c:pt>
                <c:pt idx="27">
                  <c:v>2052</c:v>
                </c:pt>
                <c:pt idx="28">
                  <c:v>2053</c:v>
                </c:pt>
                <c:pt idx="29">
                  <c:v>2054</c:v>
                </c:pt>
                <c:pt idx="30">
                  <c:v>2055</c:v>
                </c:pt>
                <c:pt idx="31">
                  <c:v>2056</c:v>
                </c:pt>
                <c:pt idx="32">
                  <c:v>2057</c:v>
                </c:pt>
                <c:pt idx="33">
                  <c:v>2058</c:v>
                </c:pt>
                <c:pt idx="34">
                  <c:v>2059</c:v>
                </c:pt>
                <c:pt idx="35">
                  <c:v>2060</c:v>
                </c:pt>
                <c:pt idx="36">
                  <c:v>2061</c:v>
                </c:pt>
                <c:pt idx="37">
                  <c:v>2062</c:v>
                </c:pt>
                <c:pt idx="38">
                  <c:v>2063</c:v>
                </c:pt>
                <c:pt idx="39">
                  <c:v>2064</c:v>
                </c:pt>
                <c:pt idx="40">
                  <c:v>2065</c:v>
                </c:pt>
                <c:pt idx="41">
                  <c:v>2066</c:v>
                </c:pt>
                <c:pt idx="42">
                  <c:v>2067</c:v>
                </c:pt>
                <c:pt idx="43">
                  <c:v>2068</c:v>
                </c:pt>
                <c:pt idx="44">
                  <c:v>2069</c:v>
                </c:pt>
                <c:pt idx="45">
                  <c:v>2070</c:v>
                </c:pt>
                <c:pt idx="46">
                  <c:v>2071</c:v>
                </c:pt>
                <c:pt idx="47">
                  <c:v>2072</c:v>
                </c:pt>
                <c:pt idx="48">
                  <c:v>2073</c:v>
                </c:pt>
                <c:pt idx="49">
                  <c:v>2074</c:v>
                </c:pt>
                <c:pt idx="50">
                  <c:v>2075</c:v>
                </c:pt>
              </c:numCache>
            </c:numRef>
          </c:cat>
          <c:val>
            <c:numRef>
              <c:f>'G B2.1.4'!$B$8:$AZ$8</c:f>
              <c:numCache>
                <c:formatCode>#,##0.00</c:formatCode>
                <c:ptCount val="51"/>
                <c:pt idx="0">
                  <c:v>2.7629322745332545</c:v>
                </c:pt>
                <c:pt idx="1">
                  <c:v>2.7450028709649743</c:v>
                </c:pt>
                <c:pt idx="2">
                  <c:v>2.7119041029170599</c:v>
                </c:pt>
                <c:pt idx="3">
                  <c:v>2.6789410588493148</c:v>
                </c:pt>
                <c:pt idx="4">
                  <c:v>2.6461246849878215</c:v>
                </c:pt>
                <c:pt idx="5">
                  <c:v>2.6098921700402493</c:v>
                </c:pt>
                <c:pt idx="6">
                  <c:v>2.5838039335883272</c:v>
                </c:pt>
                <c:pt idx="7">
                  <c:v>2.566101017228914</c:v>
                </c:pt>
                <c:pt idx="8">
                  <c:v>2.5493001479672603</c:v>
                </c:pt>
                <c:pt idx="9">
                  <c:v>2.5347779873130958</c:v>
                </c:pt>
                <c:pt idx="10">
                  <c:v>2.5115272900666219</c:v>
                </c:pt>
                <c:pt idx="11">
                  <c:v>2.4836606828527508</c:v>
                </c:pt>
                <c:pt idx="12">
                  <c:v>2.4497730073365784</c:v>
                </c:pt>
                <c:pt idx="13">
                  <c:v>2.4074769414594188</c:v>
                </c:pt>
                <c:pt idx="14">
                  <c:v>2.3473820535101098</c:v>
                </c:pt>
                <c:pt idx="15">
                  <c:v>2.2765383470671741</c:v>
                </c:pt>
                <c:pt idx="16">
                  <c:v>2.2107687703158403</c:v>
                </c:pt>
                <c:pt idx="17">
                  <c:v>2.1503607206793873</c:v>
                </c:pt>
                <c:pt idx="18">
                  <c:v>2.0984778756959734</c:v>
                </c:pt>
                <c:pt idx="19">
                  <c:v>2.0466596256705651</c:v>
                </c:pt>
                <c:pt idx="20">
                  <c:v>1.9977464997667114</c:v>
                </c:pt>
                <c:pt idx="21">
                  <c:v>1.9617529200246269</c:v>
                </c:pt>
                <c:pt idx="22">
                  <c:v>1.9311333404916144</c:v>
                </c:pt>
                <c:pt idx="23">
                  <c:v>1.9004660036849885</c:v>
                </c:pt>
                <c:pt idx="24">
                  <c:v>1.8712295953593729</c:v>
                </c:pt>
                <c:pt idx="25">
                  <c:v>1.8421173149890686</c:v>
                </c:pt>
                <c:pt idx="26">
                  <c:v>1.8131831528127627</c:v>
                </c:pt>
                <c:pt idx="27">
                  <c:v>1.7860343623574457</c:v>
                </c:pt>
                <c:pt idx="28">
                  <c:v>1.7603828257532737</c:v>
                </c:pt>
                <c:pt idx="29">
                  <c:v>1.7335584783891205</c:v>
                </c:pt>
                <c:pt idx="30">
                  <c:v>1.7106224528686556</c:v>
                </c:pt>
                <c:pt idx="31">
                  <c:v>1.6860931087504714</c:v>
                </c:pt>
                <c:pt idx="32">
                  <c:v>1.662276666219801</c:v>
                </c:pt>
                <c:pt idx="33">
                  <c:v>1.644162107766808</c:v>
                </c:pt>
                <c:pt idx="34">
                  <c:v>1.6270383663622665</c:v>
                </c:pt>
                <c:pt idx="35">
                  <c:v>1.6198431065380483</c:v>
                </c:pt>
                <c:pt idx="36">
                  <c:v>1.6205980628576542</c:v>
                </c:pt>
                <c:pt idx="37">
                  <c:v>1.62554034882687</c:v>
                </c:pt>
                <c:pt idx="38">
                  <c:v>1.6307581675067289</c:v>
                </c:pt>
                <c:pt idx="39">
                  <c:v>1.6364278919440811</c:v>
                </c:pt>
                <c:pt idx="40">
                  <c:v>1.6434557705659594</c:v>
                </c:pt>
                <c:pt idx="41">
                  <c:v>1.6482948559365354</c:v>
                </c:pt>
                <c:pt idx="42">
                  <c:v>1.653008012670897</c:v>
                </c:pt>
                <c:pt idx="43">
                  <c:v>1.6541165374830942</c:v>
                </c:pt>
                <c:pt idx="44">
                  <c:v>1.6511248115194601</c:v>
                </c:pt>
                <c:pt idx="45">
                  <c:v>1.6443548002293795</c:v>
                </c:pt>
                <c:pt idx="46">
                  <c:v>1.6337145306094705</c:v>
                </c:pt>
                <c:pt idx="47">
                  <c:v>1.6179704586578281</c:v>
                </c:pt>
                <c:pt idx="48">
                  <c:v>1.5941580587118163</c:v>
                </c:pt>
                <c:pt idx="49">
                  <c:v>1.5683828419639416</c:v>
                </c:pt>
                <c:pt idx="50">
                  <c:v>1.5452317072363133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BFC-4313-AAF1-DF122CAD8E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3289072"/>
        <c:axId val="913285232"/>
        <c:extLst/>
      </c:lineChart>
      <c:catAx>
        <c:axId val="91328907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913285232"/>
        <c:crosses val="autoZero"/>
        <c:auto val="1"/>
        <c:lblAlgn val="ctr"/>
        <c:lblOffset val="100"/>
        <c:tickLblSkip val="10"/>
        <c:tickMarkSkip val="10"/>
        <c:noMultiLvlLbl val="0"/>
      </c:catAx>
      <c:valAx>
        <c:axId val="913285232"/>
        <c:scaling>
          <c:orientation val="minMax"/>
          <c:max val="3"/>
          <c:min val="1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Poměr osob 21–64 let k počtu osob 65+ let</a:t>
                </a:r>
              </a:p>
            </c:rich>
          </c:tx>
          <c:layout>
            <c:manualLayout>
              <c:xMode val="edge"/>
              <c:yMode val="edge"/>
              <c:x val="4.7379641622161448E-4"/>
              <c:y val="0.293262467948790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#,##0.0" sourceLinked="0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913289072"/>
        <c:crosses val="autoZero"/>
        <c:crossBetween val="midCat"/>
        <c:majorUnit val="0.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3042557684422225"/>
          <c:y val="0"/>
          <c:w val="0.16957442315577775"/>
          <c:h val="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5511664438216816E-2"/>
          <c:y val="2.0855129122845657E-2"/>
          <c:w val="0.77733763121641686"/>
          <c:h val="0.91317750490978833"/>
        </c:manualLayout>
      </c:layout>
      <c:lineChart>
        <c:grouping val="standard"/>
        <c:varyColors val="0"/>
        <c:ser>
          <c:idx val="2"/>
          <c:order val="0"/>
          <c:tx>
            <c:strRef>
              <c:f>'G 3.1.1'!$B$2</c:f>
              <c:strCache>
                <c:ptCount val="1"/>
                <c:pt idx="0">
                  <c:v>Celkem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 3.1.1'!$A$3:$A$53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 3.1.1'!$B$3:$B$53</c:f>
              <c:numCache>
                <c:formatCode>0.00</c:formatCode>
                <c:ptCount val="51"/>
                <c:pt idx="0">
                  <c:v>2.3508450289430822</c:v>
                </c:pt>
                <c:pt idx="1">
                  <c:v>2.3488049083806661</c:v>
                </c:pt>
                <c:pt idx="2">
                  <c:v>2.3368380254878987</c:v>
                </c:pt>
                <c:pt idx="3">
                  <c:v>2.3486398663025096</c:v>
                </c:pt>
                <c:pt idx="4">
                  <c:v>2.3665415318520058</c:v>
                </c:pt>
                <c:pt idx="5">
                  <c:v>2.3739812801163871</c:v>
                </c:pt>
                <c:pt idx="6">
                  <c:v>2.3873888402829726</c:v>
                </c:pt>
                <c:pt idx="7">
                  <c:v>2.399026110262219</c:v>
                </c:pt>
                <c:pt idx="8">
                  <c:v>2.4106629839643325</c:v>
                </c:pt>
                <c:pt idx="9">
                  <c:v>2.4244928566955073</c:v>
                </c:pt>
                <c:pt idx="10">
                  <c:v>2.4416963700979442</c:v>
                </c:pt>
                <c:pt idx="11">
                  <c:v>2.4630753311702422</c:v>
                </c:pt>
                <c:pt idx="12">
                  <c:v>2.4897223649675393</c:v>
                </c:pt>
                <c:pt idx="13">
                  <c:v>2.523053117076496</c:v>
                </c:pt>
                <c:pt idx="14">
                  <c:v>2.5627777683982607</c:v>
                </c:pt>
                <c:pt idx="15">
                  <c:v>2.6057286252001277</c:v>
                </c:pt>
                <c:pt idx="16">
                  <c:v>2.633296171402042</c:v>
                </c:pt>
                <c:pt idx="17">
                  <c:v>2.6734736239944681</c:v>
                </c:pt>
                <c:pt idx="18">
                  <c:v>2.7098227727993631</c:v>
                </c:pt>
                <c:pt idx="19">
                  <c:v>2.7441992447756496</c:v>
                </c:pt>
                <c:pt idx="20">
                  <c:v>2.7742596521312115</c:v>
                </c:pt>
                <c:pt idx="21">
                  <c:v>2.7981886537810796</c:v>
                </c:pt>
                <c:pt idx="22">
                  <c:v>2.8170531546304476</c:v>
                </c:pt>
                <c:pt idx="23">
                  <c:v>2.8333789782246539</c:v>
                </c:pt>
                <c:pt idx="24">
                  <c:v>2.848478797589137</c:v>
                </c:pt>
                <c:pt idx="25">
                  <c:v>2.8628304014715127</c:v>
                </c:pt>
                <c:pt idx="26">
                  <c:v>2.8765940214770711</c:v>
                </c:pt>
                <c:pt idx="27">
                  <c:v>2.8894696091004164</c:v>
                </c:pt>
                <c:pt idx="28">
                  <c:v>2.9013383932706209</c:v>
                </c:pt>
                <c:pt idx="29">
                  <c:v>2.9005472547413644</c:v>
                </c:pt>
                <c:pt idx="30">
                  <c:v>2.9105792447268684</c:v>
                </c:pt>
                <c:pt idx="31">
                  <c:v>2.9290014760349194</c:v>
                </c:pt>
                <c:pt idx="32">
                  <c:v>2.9463489531831661</c:v>
                </c:pt>
                <c:pt idx="33">
                  <c:v>2.9613933039100302</c:v>
                </c:pt>
                <c:pt idx="34">
                  <c:v>2.9717413020555834</c:v>
                </c:pt>
                <c:pt idx="35">
                  <c:v>2.9769555361069129</c:v>
                </c:pt>
                <c:pt idx="36">
                  <c:v>2.9746184062811838</c:v>
                </c:pt>
                <c:pt idx="37">
                  <c:v>2.9653731545023274</c:v>
                </c:pt>
                <c:pt idx="38">
                  <c:v>2.9518488500851339</c:v>
                </c:pt>
                <c:pt idx="39">
                  <c:v>2.9364729522880646</c:v>
                </c:pt>
                <c:pt idx="40">
                  <c:v>2.9203780127924799</c:v>
                </c:pt>
                <c:pt idx="41">
                  <c:v>2.9038010850526046</c:v>
                </c:pt>
                <c:pt idx="42">
                  <c:v>2.8883353890374508</c:v>
                </c:pt>
                <c:pt idx="43">
                  <c:v>2.8745443324825146</c:v>
                </c:pt>
                <c:pt idx="44">
                  <c:v>2.8641080953865448</c:v>
                </c:pt>
                <c:pt idx="45">
                  <c:v>2.8579615898339981</c:v>
                </c:pt>
                <c:pt idx="46">
                  <c:v>2.8561921228023737</c:v>
                </c:pt>
                <c:pt idx="47">
                  <c:v>2.8590950437919114</c:v>
                </c:pt>
                <c:pt idx="48">
                  <c:v>2.8673875773329041</c:v>
                </c:pt>
                <c:pt idx="49">
                  <c:v>2.8809347303112984</c:v>
                </c:pt>
                <c:pt idx="50">
                  <c:v>2.896726619798637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D5-4D92-A9E6-70B4943EAFBA}"/>
            </c:ext>
          </c:extLst>
        </c:ser>
        <c:ser>
          <c:idx val="1"/>
          <c:order val="1"/>
          <c:tx>
            <c:strRef>
              <c:f>'G 3.1.1'!$C$2</c:f>
              <c:strCache>
                <c:ptCount val="1"/>
                <c:pt idx="0">
                  <c:v>Ženy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'G 3.1.1'!$A$3:$A$53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 3.1.1'!$C$3:$C$53</c:f>
              <c:numCache>
                <c:formatCode>0.00</c:formatCode>
                <c:ptCount val="51"/>
                <c:pt idx="0">
                  <c:v>1.3868885725930316</c:v>
                </c:pt>
                <c:pt idx="1">
                  <c:v>1.3816652535914793</c:v>
                </c:pt>
                <c:pt idx="2">
                  <c:v>1.3656494552189131</c:v>
                </c:pt>
                <c:pt idx="3">
                  <c:v>1.3673551491916287</c:v>
                </c:pt>
                <c:pt idx="4">
                  <c:v>1.3762987199757075</c:v>
                </c:pt>
                <c:pt idx="5">
                  <c:v>1.3711880534959622</c:v>
                </c:pt>
                <c:pt idx="6">
                  <c:v>1.3772026908385353</c:v>
                </c:pt>
                <c:pt idx="7">
                  <c:v>1.3820892936481333</c:v>
                </c:pt>
                <c:pt idx="8">
                  <c:v>1.3868212167938836</c:v>
                </c:pt>
                <c:pt idx="9">
                  <c:v>1.3923761128871424</c:v>
                </c:pt>
                <c:pt idx="10">
                  <c:v>1.3995223933229421</c:v>
                </c:pt>
                <c:pt idx="11">
                  <c:v>1.4087357945545307</c:v>
                </c:pt>
                <c:pt idx="12">
                  <c:v>1.4205391402903345</c:v>
                </c:pt>
                <c:pt idx="13">
                  <c:v>1.4354291862802904</c:v>
                </c:pt>
                <c:pt idx="14">
                  <c:v>1.4532925654867173</c:v>
                </c:pt>
                <c:pt idx="15">
                  <c:v>1.4728736869774455</c:v>
                </c:pt>
                <c:pt idx="16">
                  <c:v>1.4831629392557435</c:v>
                </c:pt>
                <c:pt idx="17">
                  <c:v>1.5015821171160775</c:v>
                </c:pt>
                <c:pt idx="18">
                  <c:v>1.5181553555760845</c:v>
                </c:pt>
                <c:pt idx="19">
                  <c:v>1.5335051480637762</c:v>
                </c:pt>
                <c:pt idx="20">
                  <c:v>1.5466591571152639</c:v>
                </c:pt>
                <c:pt idx="21">
                  <c:v>1.5571091791330762</c:v>
                </c:pt>
                <c:pt idx="22">
                  <c:v>1.5652198444885597</c:v>
                </c:pt>
                <c:pt idx="23">
                  <c:v>1.5720856133096996</c:v>
                </c:pt>
                <c:pt idx="24">
                  <c:v>1.5783690814756501</c:v>
                </c:pt>
                <c:pt idx="25">
                  <c:v>1.5842684537455891</c:v>
                </c:pt>
                <c:pt idx="26">
                  <c:v>1.5898572653316414</c:v>
                </c:pt>
                <c:pt idx="27">
                  <c:v>1.5950495918515384</c:v>
                </c:pt>
                <c:pt idx="28">
                  <c:v>1.5998415236993533</c:v>
                </c:pt>
                <c:pt idx="29">
                  <c:v>1.5970484412050632</c:v>
                </c:pt>
                <c:pt idx="30">
                  <c:v>1.6009462287802245</c:v>
                </c:pt>
                <c:pt idx="31">
                  <c:v>1.609122740626332</c:v>
                </c:pt>
                <c:pt idx="32">
                  <c:v>1.6163212168226779</c:v>
                </c:pt>
                <c:pt idx="33">
                  <c:v>1.6220622892048477</c:v>
                </c:pt>
                <c:pt idx="34">
                  <c:v>1.6254048914871471</c:v>
                </c:pt>
                <c:pt idx="35">
                  <c:v>1.6259272239913787</c:v>
                </c:pt>
                <c:pt idx="36">
                  <c:v>1.6229625384888708</c:v>
                </c:pt>
                <c:pt idx="37">
                  <c:v>1.6165584578498404</c:v>
                </c:pt>
                <c:pt idx="38">
                  <c:v>1.6078404479780062</c:v>
                </c:pt>
                <c:pt idx="39">
                  <c:v>1.5978487316661576</c:v>
                </c:pt>
                <c:pt idx="40">
                  <c:v>1.5872953951618005</c:v>
                </c:pt>
                <c:pt idx="41">
                  <c:v>1.5763737785977103</c:v>
                </c:pt>
                <c:pt idx="42">
                  <c:v>1.5655980160321921</c:v>
                </c:pt>
                <c:pt idx="43">
                  <c:v>1.5554988226732476</c:v>
                </c:pt>
                <c:pt idx="44">
                  <c:v>1.5464773473472722</c:v>
                </c:pt>
                <c:pt idx="45">
                  <c:v>1.5389729984829499</c:v>
                </c:pt>
                <c:pt idx="46">
                  <c:v>1.5333990100343111</c:v>
                </c:pt>
                <c:pt idx="47">
                  <c:v>1.530185252590383</c:v>
                </c:pt>
                <c:pt idx="48">
                  <c:v>1.5295372761254258</c:v>
                </c:pt>
                <c:pt idx="49">
                  <c:v>1.5313827739861465</c:v>
                </c:pt>
                <c:pt idx="50">
                  <c:v>1.5349252936770257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BD5-4D92-A9E6-70B4943EAFBA}"/>
            </c:ext>
          </c:extLst>
        </c:ser>
        <c:ser>
          <c:idx val="0"/>
          <c:order val="2"/>
          <c:tx>
            <c:strRef>
              <c:f>'G 3.1.1'!$D$2</c:f>
              <c:strCache>
                <c:ptCount val="1"/>
                <c:pt idx="0">
                  <c:v>Muži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'G 3.1.1'!$A$3:$A$53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 3.1.1'!$D$3:$D$53</c:f>
              <c:numCache>
                <c:formatCode>0.00</c:formatCode>
                <c:ptCount val="51"/>
                <c:pt idx="0">
                  <c:v>0.96395645635005067</c:v>
                </c:pt>
                <c:pt idx="1">
                  <c:v>0.96713965478918706</c:v>
                </c:pt>
                <c:pt idx="2">
                  <c:v>0.97118857026898553</c:v>
                </c:pt>
                <c:pt idx="3">
                  <c:v>0.98128471711088106</c:v>
                </c:pt>
                <c:pt idx="4">
                  <c:v>0.99024281187629848</c:v>
                </c:pt>
                <c:pt idx="5">
                  <c:v>1.0027932266204249</c:v>
                </c:pt>
                <c:pt idx="6">
                  <c:v>1.0101861494444371</c:v>
                </c:pt>
                <c:pt idx="7">
                  <c:v>1.016936816614086</c:v>
                </c:pt>
                <c:pt idx="8">
                  <c:v>1.0238417671704489</c:v>
                </c:pt>
                <c:pt idx="9">
                  <c:v>1.0321167438083649</c:v>
                </c:pt>
                <c:pt idx="10">
                  <c:v>1.042173976775002</c:v>
                </c:pt>
                <c:pt idx="11">
                  <c:v>1.0543395366157118</c:v>
                </c:pt>
                <c:pt idx="12">
                  <c:v>1.0691832246772046</c:v>
                </c:pt>
                <c:pt idx="13">
                  <c:v>1.0876239307962055</c:v>
                </c:pt>
                <c:pt idx="14">
                  <c:v>1.1094852029115434</c:v>
                </c:pt>
                <c:pt idx="15">
                  <c:v>1.1328549382226822</c:v>
                </c:pt>
                <c:pt idx="16">
                  <c:v>1.1501332321462985</c:v>
                </c:pt>
                <c:pt idx="17">
                  <c:v>1.1718915068783904</c:v>
                </c:pt>
                <c:pt idx="18">
                  <c:v>1.1916674172232786</c:v>
                </c:pt>
                <c:pt idx="19">
                  <c:v>1.2106940967118736</c:v>
                </c:pt>
                <c:pt idx="20">
                  <c:v>1.2276004950159476</c:v>
                </c:pt>
                <c:pt idx="21">
                  <c:v>1.2410794746480034</c:v>
                </c:pt>
                <c:pt idx="22">
                  <c:v>1.2518333101418877</c:v>
                </c:pt>
                <c:pt idx="23">
                  <c:v>1.2612933649149545</c:v>
                </c:pt>
                <c:pt idx="24">
                  <c:v>1.2701097161134867</c:v>
                </c:pt>
                <c:pt idx="25">
                  <c:v>1.2785619477259236</c:v>
                </c:pt>
                <c:pt idx="26">
                  <c:v>1.2867367561454297</c:v>
                </c:pt>
                <c:pt idx="27">
                  <c:v>1.2944200172488778</c:v>
                </c:pt>
                <c:pt idx="28">
                  <c:v>1.3014968695712676</c:v>
                </c:pt>
                <c:pt idx="29">
                  <c:v>1.3034988135363015</c:v>
                </c:pt>
                <c:pt idx="30">
                  <c:v>1.3096330159466441</c:v>
                </c:pt>
                <c:pt idx="31">
                  <c:v>1.3198787354085877</c:v>
                </c:pt>
                <c:pt idx="32">
                  <c:v>1.3300277363604882</c:v>
                </c:pt>
                <c:pt idx="33">
                  <c:v>1.3393310147051825</c:v>
                </c:pt>
                <c:pt idx="34">
                  <c:v>1.3463364105684363</c:v>
                </c:pt>
                <c:pt idx="35">
                  <c:v>1.3510283121155344</c:v>
                </c:pt>
                <c:pt idx="36">
                  <c:v>1.3516558677923129</c:v>
                </c:pt>
                <c:pt idx="37">
                  <c:v>1.348814696652487</c:v>
                </c:pt>
                <c:pt idx="38">
                  <c:v>1.3440084021071279</c:v>
                </c:pt>
                <c:pt idx="39">
                  <c:v>1.3386242206219068</c:v>
                </c:pt>
                <c:pt idx="40">
                  <c:v>1.3330826176306794</c:v>
                </c:pt>
                <c:pt idx="41">
                  <c:v>1.3274273064548943</c:v>
                </c:pt>
                <c:pt idx="42">
                  <c:v>1.3227373730052585</c:v>
                </c:pt>
                <c:pt idx="43">
                  <c:v>1.319045509809267</c:v>
                </c:pt>
                <c:pt idx="44">
                  <c:v>1.3176307480392728</c:v>
                </c:pt>
                <c:pt idx="45">
                  <c:v>1.3189885913510484</c:v>
                </c:pt>
                <c:pt idx="46">
                  <c:v>1.3227931127680623</c:v>
                </c:pt>
                <c:pt idx="47">
                  <c:v>1.3289097912015282</c:v>
                </c:pt>
                <c:pt idx="48">
                  <c:v>1.3378503012074781</c:v>
                </c:pt>
                <c:pt idx="49">
                  <c:v>1.3495519563251521</c:v>
                </c:pt>
                <c:pt idx="50">
                  <c:v>1.3618013261216113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BD5-4D92-A9E6-70B4943EAF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2167504"/>
        <c:axId val="512173776"/>
      </c:lineChart>
      <c:catAx>
        <c:axId val="512167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512173776"/>
        <c:crosses val="autoZero"/>
        <c:auto val="1"/>
        <c:lblAlgn val="ctr"/>
        <c:lblOffset val="100"/>
        <c:tickLblSkip val="10"/>
        <c:noMultiLvlLbl val="0"/>
      </c:catAx>
      <c:valAx>
        <c:axId val="512173776"/>
        <c:scaling>
          <c:orientation val="minMax"/>
          <c:max val="3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cs-CZ"/>
                  <a:t>M</a:t>
                </a:r>
                <a:r>
                  <a:rPr lang="en-US"/>
                  <a:t>ili</a:t>
                </a:r>
                <a:r>
                  <a:rPr lang="cs-CZ"/>
                  <a:t>o</a:t>
                </a:r>
                <a:r>
                  <a:rPr lang="en-US"/>
                  <a:t>ny osob</a:t>
                </a:r>
              </a:p>
            </c:rich>
          </c:tx>
          <c:layout>
            <c:manualLayout>
              <c:xMode val="edge"/>
              <c:yMode val="edge"/>
              <c:x val="3.5648445132668021E-3"/>
              <c:y val="0.3722331714523708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#,##0.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51216750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7125435909814142"/>
          <c:y val="0.25614503606629591"/>
          <c:w val="0.12634201937785228"/>
          <c:h val="0.5405022361715274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65266790451664"/>
          <c:y val="3.4001297036065303E-2"/>
          <c:w val="0.86087501247026232"/>
          <c:h val="0.8967613925549317"/>
        </c:manualLayout>
      </c:layout>
      <c:lineChart>
        <c:grouping val="standard"/>
        <c:varyColors val="0"/>
        <c:ser>
          <c:idx val="0"/>
          <c:order val="0"/>
          <c:tx>
            <c:strRef>
              <c:f>'G 3.1.2 '!$B$2</c:f>
              <c:strCache>
                <c:ptCount val="1"/>
                <c:pt idx="0">
                  <c:v>Poměr starodního důchodu k průměrné mzdě</c:v>
                </c:pt>
              </c:strCache>
            </c:strRef>
          </c:tx>
          <c:spPr>
            <a:ln w="19050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'G 3.1.2 '!$A$3:$A$53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 3.1.2 '!$B$3:$B$53</c:f>
              <c:numCache>
                <c:formatCode>0.00</c:formatCode>
                <c:ptCount val="51"/>
                <c:pt idx="0">
                  <c:v>41.638269420297227</c:v>
                </c:pt>
                <c:pt idx="1">
                  <c:v>41.224605858868117</c:v>
                </c:pt>
                <c:pt idx="2">
                  <c:v>40.660766377529264</c:v>
                </c:pt>
                <c:pt idx="3">
                  <c:v>40.455332566442884</c:v>
                </c:pt>
                <c:pt idx="4">
                  <c:v>40.273279923949886</c:v>
                </c:pt>
                <c:pt idx="5">
                  <c:v>40.104391574830657</c:v>
                </c:pt>
                <c:pt idx="6">
                  <c:v>39.956701288312736</c:v>
                </c:pt>
                <c:pt idx="7">
                  <c:v>39.809643092746938</c:v>
                </c:pt>
                <c:pt idx="8">
                  <c:v>39.667185053097043</c:v>
                </c:pt>
                <c:pt idx="9">
                  <c:v>39.52979096533474</c:v>
                </c:pt>
                <c:pt idx="10">
                  <c:v>39.418361556848133</c:v>
                </c:pt>
                <c:pt idx="11">
                  <c:v>39.332907400387924</c:v>
                </c:pt>
                <c:pt idx="12">
                  <c:v>39.271521534687203</c:v>
                </c:pt>
                <c:pt idx="13">
                  <c:v>39.231820708551673</c:v>
                </c:pt>
                <c:pt idx="14">
                  <c:v>39.210576502955995</c:v>
                </c:pt>
                <c:pt idx="15">
                  <c:v>39.202863755500481</c:v>
                </c:pt>
                <c:pt idx="16">
                  <c:v>39.185500410830635</c:v>
                </c:pt>
                <c:pt idx="17">
                  <c:v>39.191547328628928</c:v>
                </c:pt>
                <c:pt idx="18">
                  <c:v>39.198015686368684</c:v>
                </c:pt>
                <c:pt idx="19">
                  <c:v>39.168008616830058</c:v>
                </c:pt>
                <c:pt idx="20">
                  <c:v>39.105008675236064</c:v>
                </c:pt>
                <c:pt idx="21">
                  <c:v>39.026683890022326</c:v>
                </c:pt>
                <c:pt idx="22">
                  <c:v>38.93680851505561</c:v>
                </c:pt>
                <c:pt idx="23">
                  <c:v>38.854715607443445</c:v>
                </c:pt>
                <c:pt idx="24">
                  <c:v>38.780460371129927</c:v>
                </c:pt>
                <c:pt idx="25">
                  <c:v>38.713656774988074</c:v>
                </c:pt>
                <c:pt idx="26">
                  <c:v>38.65377472816057</c:v>
                </c:pt>
                <c:pt idx="27">
                  <c:v>38.594301536141401</c:v>
                </c:pt>
                <c:pt idx="28">
                  <c:v>38.54137489371859</c:v>
                </c:pt>
                <c:pt idx="29">
                  <c:v>38.503120965673851</c:v>
                </c:pt>
                <c:pt idx="30">
                  <c:v>38.46850902715294</c:v>
                </c:pt>
                <c:pt idx="31">
                  <c:v>38.41751662940743</c:v>
                </c:pt>
                <c:pt idx="32">
                  <c:v>38.359863513151559</c:v>
                </c:pt>
                <c:pt idx="33">
                  <c:v>38.289583334651589</c:v>
                </c:pt>
                <c:pt idx="34">
                  <c:v>38.216718026939944</c:v>
                </c:pt>
                <c:pt idx="35">
                  <c:v>38.138629613956532</c:v>
                </c:pt>
                <c:pt idx="36">
                  <c:v>38.056410548005019</c:v>
                </c:pt>
                <c:pt idx="37">
                  <c:v>37.975202652541121</c:v>
                </c:pt>
                <c:pt idx="38">
                  <c:v>37.898900216671173</c:v>
                </c:pt>
                <c:pt idx="39">
                  <c:v>37.823103792997742</c:v>
                </c:pt>
                <c:pt idx="40">
                  <c:v>37.746277820566206</c:v>
                </c:pt>
                <c:pt idx="41">
                  <c:v>37.673296421769116</c:v>
                </c:pt>
                <c:pt idx="42">
                  <c:v>37.610547964492</c:v>
                </c:pt>
                <c:pt idx="43">
                  <c:v>37.560064570765384</c:v>
                </c:pt>
                <c:pt idx="44">
                  <c:v>37.517551116911989</c:v>
                </c:pt>
                <c:pt idx="45">
                  <c:v>37.48271622791183</c:v>
                </c:pt>
                <c:pt idx="46">
                  <c:v>37.454637629410016</c:v>
                </c:pt>
                <c:pt idx="47">
                  <c:v>37.432372785286319</c:v>
                </c:pt>
                <c:pt idx="48">
                  <c:v>37.417859552326128</c:v>
                </c:pt>
                <c:pt idx="49">
                  <c:v>37.406813356516899</c:v>
                </c:pt>
                <c:pt idx="50">
                  <c:v>37.401119909208326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1F-436B-8BC1-09DF7A7FD5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47988744"/>
        <c:axId val="647989072"/>
      </c:lineChart>
      <c:catAx>
        <c:axId val="647988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647989072"/>
        <c:crosses val="autoZero"/>
        <c:auto val="1"/>
        <c:lblAlgn val="ctr"/>
        <c:lblOffset val="100"/>
        <c:tickLblSkip val="10"/>
        <c:noMultiLvlLbl val="0"/>
      </c:catAx>
      <c:valAx>
        <c:axId val="647989072"/>
        <c:scaling>
          <c:orientation val="minMax"/>
          <c:max val="43"/>
          <c:min val="3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%</a:t>
                </a:r>
              </a:p>
            </c:rich>
          </c:tx>
          <c:layout>
            <c:manualLayout>
              <c:xMode val="edge"/>
              <c:yMode val="edge"/>
              <c:x val="5.9163118205390487E-3"/>
              <c:y val="0.450095932086263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#,##0.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6479887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22996714502955"/>
          <c:y val="1.4971448776677714E-2"/>
          <c:w val="0.8558993349589239"/>
          <c:h val="0.93388359967068457"/>
        </c:manualLayout>
      </c:layout>
      <c:lineChart>
        <c:grouping val="standard"/>
        <c:varyColors val="0"/>
        <c:ser>
          <c:idx val="0"/>
          <c:order val="0"/>
          <c:tx>
            <c:strRef>
              <c:f>'G 3.1.3'!$B$1</c:f>
              <c:strCache>
                <c:ptCount val="1"/>
              </c:strCache>
            </c:strRef>
          </c:tx>
          <c:spPr>
            <a:ln w="19050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'G 3.1.3'!$A$2:$A$52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 3.1.3'!$B$2:$B$52</c:f>
              <c:numCache>
                <c:formatCode>0.00</c:formatCode>
                <c:ptCount val="51"/>
                <c:pt idx="0">
                  <c:v>6.6511858718841408</c:v>
                </c:pt>
                <c:pt idx="1">
                  <c:v>6.6365287152639256</c:v>
                </c:pt>
                <c:pt idx="2">
                  <c:v>6.5107145380275373</c:v>
                </c:pt>
                <c:pt idx="3">
                  <c:v>6.5076536992362932</c:v>
                </c:pt>
                <c:pt idx="4">
                  <c:v>6.5266373846435259</c:v>
                </c:pt>
                <c:pt idx="5">
                  <c:v>6.5159441537093361</c:v>
                </c:pt>
                <c:pt idx="6">
                  <c:v>6.5337658575196951</c:v>
                </c:pt>
                <c:pt idx="7">
                  <c:v>6.553258556908129</c:v>
                </c:pt>
                <c:pt idx="8">
                  <c:v>6.5733220826971559</c:v>
                </c:pt>
                <c:pt idx="9">
                  <c:v>6.6045328136200334</c:v>
                </c:pt>
                <c:pt idx="10">
                  <c:v>6.6521221540283682</c:v>
                </c:pt>
                <c:pt idx="11">
                  <c:v>6.7190164179296463</c:v>
                </c:pt>
                <c:pt idx="12">
                  <c:v>6.80764443993146</c:v>
                </c:pt>
                <c:pt idx="13">
                  <c:v>6.9248112666048378</c:v>
                </c:pt>
                <c:pt idx="14">
                  <c:v>7.0711285164572191</c:v>
                </c:pt>
                <c:pt idx="15">
                  <c:v>7.2397110154632616</c:v>
                </c:pt>
                <c:pt idx="16">
                  <c:v>7.3493353697439883</c:v>
                </c:pt>
                <c:pt idx="17">
                  <c:v>7.5088491418705532</c:v>
                </c:pt>
                <c:pt idx="18">
                  <c:v>7.6692659741724292</c:v>
                </c:pt>
                <c:pt idx="19">
                  <c:v>7.8288309465024781</c:v>
                </c:pt>
                <c:pt idx="20">
                  <c:v>7.9741770632660032</c:v>
                </c:pt>
                <c:pt idx="21">
                  <c:v>8.1008452342835326</c:v>
                </c:pt>
                <c:pt idx="22">
                  <c:v>8.2058840796235604</c:v>
                </c:pt>
                <c:pt idx="23">
                  <c:v>8.3017224716415967</c:v>
                </c:pt>
                <c:pt idx="24">
                  <c:v>8.3933144407943239</c:v>
                </c:pt>
                <c:pt idx="25">
                  <c:v>8.4824832597151119</c:v>
                </c:pt>
                <c:pt idx="26">
                  <c:v>8.5690523157638747</c:v>
                </c:pt>
                <c:pt idx="27">
                  <c:v>8.6500786294955141</c:v>
                </c:pt>
                <c:pt idx="28">
                  <c:v>8.7261212497442688</c:v>
                </c:pt>
                <c:pt idx="29">
                  <c:v>8.7464526285017428</c:v>
                </c:pt>
                <c:pt idx="30">
                  <c:v>8.8136128504201938</c:v>
                </c:pt>
                <c:pt idx="31">
                  <c:v>8.9128710849341743</c:v>
                </c:pt>
                <c:pt idx="32">
                  <c:v>9.0037988403603837</c:v>
                </c:pt>
                <c:pt idx="33">
                  <c:v>9.0812555295843609</c:v>
                </c:pt>
                <c:pt idx="34">
                  <c:v>9.1363820372443616</c:v>
                </c:pt>
                <c:pt idx="35">
                  <c:v>9.1664099312621588</c:v>
                </c:pt>
                <c:pt idx="36">
                  <c:v>9.1603704447226271</c:v>
                </c:pt>
                <c:pt idx="37">
                  <c:v>9.1226677717510469</c:v>
                </c:pt>
                <c:pt idx="38">
                  <c:v>9.066794657478793</c:v>
                </c:pt>
                <c:pt idx="39">
                  <c:v>9.0032801164114442</c:v>
                </c:pt>
                <c:pt idx="40">
                  <c:v>8.9371962571265371</c:v>
                </c:pt>
                <c:pt idx="41">
                  <c:v>8.8708364793795269</c:v>
                </c:pt>
                <c:pt idx="42">
                  <c:v>8.8128882757780556</c:v>
                </c:pt>
                <c:pt idx="43">
                  <c:v>8.7662072195430483</c:v>
                </c:pt>
                <c:pt idx="44">
                  <c:v>8.7372293927509848</c:v>
                </c:pt>
                <c:pt idx="45">
                  <c:v>8.7299838497094289</c:v>
                </c:pt>
                <c:pt idx="46">
                  <c:v>8.7446831384636248</c:v>
                </c:pt>
                <c:pt idx="47">
                  <c:v>8.7827451653936279</c:v>
                </c:pt>
                <c:pt idx="48">
                  <c:v>8.8482455486702705</c:v>
                </c:pt>
                <c:pt idx="49">
                  <c:v>8.9401198491490668</c:v>
                </c:pt>
                <c:pt idx="50">
                  <c:v>9.0466634644091393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E6-4372-B257-030230B305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7069840"/>
        <c:axId val="707059016"/>
      </c:lineChart>
      <c:catAx>
        <c:axId val="707069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707059016"/>
        <c:crosses val="autoZero"/>
        <c:auto val="1"/>
        <c:lblAlgn val="ctr"/>
        <c:lblOffset val="100"/>
        <c:tickLblSkip val="10"/>
        <c:noMultiLvlLbl val="0"/>
      </c:catAx>
      <c:valAx>
        <c:axId val="707059016"/>
        <c:scaling>
          <c:orientation val="minMax"/>
          <c:min val="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% HDP</a:t>
                </a:r>
              </a:p>
            </c:rich>
          </c:tx>
          <c:layout>
            <c:manualLayout>
              <c:xMode val="edge"/>
              <c:yMode val="edge"/>
              <c:x val="5.2758160553053766E-3"/>
              <c:y val="0.415302651241151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#,##0.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7070698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5408261904586776E-2"/>
          <c:y val="1.97276012960921E-2"/>
          <c:w val="0.71665200019011543"/>
          <c:h val="0.91361134999421945"/>
        </c:manualLayout>
      </c:layout>
      <c:lineChart>
        <c:grouping val="standard"/>
        <c:varyColors val="0"/>
        <c:ser>
          <c:idx val="2"/>
          <c:order val="0"/>
          <c:tx>
            <c:strRef>
              <c:f>'G B3.1.1'!$A$3</c:f>
              <c:strCache>
                <c:ptCount val="1"/>
                <c:pt idx="0">
                  <c:v>Původní věková valorizace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'G B3.1.1'!$B$2:$AZ$2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 B3.1.1'!$B$3:$AZ$3</c:f>
              <c:numCache>
                <c:formatCode>0.0</c:formatCode>
                <c:ptCount val="51"/>
                <c:pt idx="0">
                  <c:v>0.23305876847183171</c:v>
                </c:pt>
                <c:pt idx="1">
                  <c:v>0.44077560850854203</c:v>
                </c:pt>
                <c:pt idx="2">
                  <c:v>0.63671945344445902</c:v>
                </c:pt>
                <c:pt idx="3">
                  <c:v>0.83235776105224202</c:v>
                </c:pt>
                <c:pt idx="4">
                  <c:v>0.873574783853444</c:v>
                </c:pt>
                <c:pt idx="5">
                  <c:v>0.93876346443230752</c:v>
                </c:pt>
                <c:pt idx="6">
                  <c:v>0.94799958389320249</c:v>
                </c:pt>
                <c:pt idx="7">
                  <c:v>0.95229272050413272</c:v>
                </c:pt>
                <c:pt idx="8">
                  <c:v>0.95559226831353961</c:v>
                </c:pt>
                <c:pt idx="9">
                  <c:v>0.94609048980950394</c:v>
                </c:pt>
                <c:pt idx="10">
                  <c:v>0.9229870695587401</c:v>
                </c:pt>
                <c:pt idx="11">
                  <c:v>0.87980987407580535</c:v>
                </c:pt>
                <c:pt idx="12">
                  <c:v>0.81546760043614164</c:v>
                </c:pt>
                <c:pt idx="13">
                  <c:v>0.71931599643507305</c:v>
                </c:pt>
                <c:pt idx="14">
                  <c:v>0.59223916491859008</c:v>
                </c:pt>
                <c:pt idx="15">
                  <c:v>0.44228250965175953</c:v>
                </c:pt>
                <c:pt idx="16">
                  <c:v>0.3546099866169854</c:v>
                </c:pt>
                <c:pt idx="17">
                  <c:v>0.21373356948721067</c:v>
                </c:pt>
                <c:pt idx="18">
                  <c:v>7.232772770332474E-2</c:v>
                </c:pt>
                <c:pt idx="19">
                  <c:v>-6.8501813265450906E-2</c:v>
                </c:pt>
                <c:pt idx="20">
                  <c:v>-0.19100250009154074</c:v>
                </c:pt>
                <c:pt idx="21">
                  <c:v>-0.29741044522754123</c:v>
                </c:pt>
                <c:pt idx="22">
                  <c:v>-0.38908479757675707</c:v>
                </c:pt>
                <c:pt idx="23">
                  <c:v>-0.47335576275311375</c:v>
                </c:pt>
                <c:pt idx="24">
                  <c:v>-0.5542794147533332</c:v>
                </c:pt>
                <c:pt idx="25">
                  <c:v>-0.63109720790705026</c:v>
                </c:pt>
                <c:pt idx="26">
                  <c:v>-0.70711930317357741</c:v>
                </c:pt>
                <c:pt idx="27">
                  <c:v>-0.77724439834330639</c:v>
                </c:pt>
                <c:pt idx="28">
                  <c:v>-0.84166390559869164</c:v>
                </c:pt>
                <c:pt idx="29">
                  <c:v>-0.84893989716101537</c:v>
                </c:pt>
                <c:pt idx="30">
                  <c:v>-0.90667015701461118</c:v>
                </c:pt>
                <c:pt idx="31">
                  <c:v>-0.99781946907009988</c:v>
                </c:pt>
                <c:pt idx="32">
                  <c:v>-1.0808817245321745</c:v>
                </c:pt>
                <c:pt idx="33">
                  <c:v>-1.1486834847955727</c:v>
                </c:pt>
                <c:pt idx="34">
                  <c:v>-1.1920946930226748</c:v>
                </c:pt>
                <c:pt idx="35">
                  <c:v>-1.2115406808686142</c:v>
                </c:pt>
                <c:pt idx="36">
                  <c:v>-1.1944481467516361</c:v>
                </c:pt>
                <c:pt idx="37">
                  <c:v>-1.1468975701049917</c:v>
                </c:pt>
                <c:pt idx="38">
                  <c:v>-1.081984346112046</c:v>
                </c:pt>
                <c:pt idx="39">
                  <c:v>-1.0091386134076537</c:v>
                </c:pt>
                <c:pt idx="40">
                  <c:v>-0.93255407830877246</c:v>
                </c:pt>
                <c:pt idx="41">
                  <c:v>-0.85556669605034941</c:v>
                </c:pt>
                <c:pt idx="42">
                  <c:v>-0.78770331228491486</c:v>
                </c:pt>
                <c:pt idx="43">
                  <c:v>-0.7303530561757352</c:v>
                </c:pt>
                <c:pt idx="44">
                  <c:v>-0.69167103790907092</c:v>
                </c:pt>
                <c:pt idx="45">
                  <c:v>-0.67521737911372171</c:v>
                </c:pt>
                <c:pt idx="46">
                  <c:v>-0.68524773184954313</c:v>
                </c:pt>
                <c:pt idx="47">
                  <c:v>-0.71917026724771027</c:v>
                </c:pt>
                <c:pt idx="48">
                  <c:v>-0.78088555322506359</c:v>
                </c:pt>
                <c:pt idx="49">
                  <c:v>-0.86993001916640189</c:v>
                </c:pt>
                <c:pt idx="50">
                  <c:v>-0.97188474248333989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16-4C52-BC55-B119EC4A0630}"/>
            </c:ext>
          </c:extLst>
        </c:ser>
        <c:ser>
          <c:idx val="5"/>
          <c:order val="1"/>
          <c:tx>
            <c:strRef>
              <c:f>'G B3.1.1'!$A$4</c:f>
              <c:strCache>
                <c:ptCount val="1"/>
                <c:pt idx="0">
                  <c:v>Původní podpora pracujících důchodců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 B3.1.1'!$B$2:$AZ$2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 B3.1.1'!$B$4:$AZ$4</c:f>
              <c:numCache>
                <c:formatCode>0.0</c:formatCode>
                <c:ptCount val="51"/>
                <c:pt idx="0">
                  <c:v>0.23305876847183171</c:v>
                </c:pt>
                <c:pt idx="1">
                  <c:v>0.42077560850854201</c:v>
                </c:pt>
                <c:pt idx="2">
                  <c:v>0.616719453444459</c:v>
                </c:pt>
                <c:pt idx="3">
                  <c:v>0.812357761052242</c:v>
                </c:pt>
                <c:pt idx="4">
                  <c:v>0.84357478385344398</c:v>
                </c:pt>
                <c:pt idx="5">
                  <c:v>0.89558202003253928</c:v>
                </c:pt>
                <c:pt idx="6">
                  <c:v>0.90417681676843653</c:v>
                </c:pt>
                <c:pt idx="7">
                  <c:v>0.90794433237110095</c:v>
                </c:pt>
                <c:pt idx="8">
                  <c:v>0.90990568680503703</c:v>
                </c:pt>
                <c:pt idx="9">
                  <c:v>0.89967658963025521</c:v>
                </c:pt>
                <c:pt idx="10">
                  <c:v>0.8759497533403664</c:v>
                </c:pt>
                <c:pt idx="11">
                  <c:v>0.83215202985165249</c:v>
                </c:pt>
                <c:pt idx="12">
                  <c:v>0.76659455713983959</c:v>
                </c:pt>
                <c:pt idx="13">
                  <c:v>0.67068121136159498</c:v>
                </c:pt>
                <c:pt idx="14">
                  <c:v>0.54428794924766954</c:v>
                </c:pt>
                <c:pt idx="15">
                  <c:v>0.39491283085942896</c:v>
                </c:pt>
                <c:pt idx="16">
                  <c:v>0.30810017983173488</c:v>
                </c:pt>
                <c:pt idx="17">
                  <c:v>0.16738383392483236</c:v>
                </c:pt>
                <c:pt idx="18">
                  <c:v>2.4072408315662486E-2</c:v>
                </c:pt>
                <c:pt idx="19">
                  <c:v>-0.11882936133114264</c:v>
                </c:pt>
                <c:pt idx="20">
                  <c:v>-0.24310718916898821</c:v>
                </c:pt>
                <c:pt idx="21">
                  <c:v>-0.3507816893253981</c:v>
                </c:pt>
                <c:pt idx="22">
                  <c:v>-0.44304014603205033</c:v>
                </c:pt>
                <c:pt idx="23">
                  <c:v>-0.52726538167363834</c:v>
                </c:pt>
                <c:pt idx="24">
                  <c:v>-0.60819175891706934</c:v>
                </c:pt>
                <c:pt idx="25">
                  <c:v>-0.68676986948225682</c:v>
                </c:pt>
                <c:pt idx="26">
                  <c:v>-0.76420755506874904</c:v>
                </c:pt>
                <c:pt idx="27">
                  <c:v>-0.83663406309804067</c:v>
                </c:pt>
                <c:pt idx="28">
                  <c:v>-0.90456957497754154</c:v>
                </c:pt>
                <c:pt idx="29">
                  <c:v>-0.9141158191378711</c:v>
                </c:pt>
                <c:pt idx="30">
                  <c:v>-0.97413806358093602</c:v>
                </c:pt>
                <c:pt idx="31">
                  <c:v>-1.0684629129426817</c:v>
                </c:pt>
                <c:pt idx="32">
                  <c:v>-1.1540622729400241</c:v>
                </c:pt>
                <c:pt idx="33">
                  <c:v>-1.2236094694331729</c:v>
                </c:pt>
                <c:pt idx="34">
                  <c:v>-1.2682076067758921</c:v>
                </c:pt>
                <c:pt idx="35">
                  <c:v>-1.2879902321935166</c:v>
                </c:pt>
                <c:pt idx="36">
                  <c:v>-1.270780460161637</c:v>
                </c:pt>
                <c:pt idx="37">
                  <c:v>-1.2234009408151998</c:v>
                </c:pt>
                <c:pt idx="38">
                  <c:v>-1.159056233018811</c:v>
                </c:pt>
                <c:pt idx="39">
                  <c:v>-1.0875131011380805</c:v>
                </c:pt>
                <c:pt idx="40">
                  <c:v>-1.0130283921668646</c:v>
                </c:pt>
                <c:pt idx="41">
                  <c:v>-0.93824833788026751</c:v>
                </c:pt>
                <c:pt idx="42">
                  <c:v>-0.87225372121405798</c:v>
                </c:pt>
                <c:pt idx="43">
                  <c:v>-0.81697962286444437</c:v>
                </c:pt>
                <c:pt idx="44">
                  <c:v>-0.7798883485223822</c:v>
                </c:pt>
                <c:pt idx="45">
                  <c:v>-0.76440302754570766</c:v>
                </c:pt>
                <c:pt idx="46">
                  <c:v>-0.7749276083386043</c:v>
                </c:pt>
                <c:pt idx="47">
                  <c:v>-0.80885317995660522</c:v>
                </c:pt>
                <c:pt idx="48">
                  <c:v>-0.87046715440275868</c:v>
                </c:pt>
                <c:pt idx="49">
                  <c:v>-0.95897365677929081</c:v>
                </c:pt>
                <c:pt idx="50">
                  <c:v>-1.0594953153884479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16-4C52-BC55-B119EC4A0630}"/>
            </c:ext>
          </c:extLst>
        </c:ser>
        <c:ser>
          <c:idx val="0"/>
          <c:order val="2"/>
          <c:tx>
            <c:strRef>
              <c:f>'G B3.1.1'!$A$5</c:f>
              <c:strCache>
                <c:ptCount val="1"/>
                <c:pt idx="0">
                  <c:v>Základní scénář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'G B3.1.1'!$B$2:$AZ$2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 B3.1.1'!$B$5:$AZ$5</c:f>
              <c:numCache>
                <c:formatCode>0.0</c:formatCode>
                <c:ptCount val="51"/>
                <c:pt idx="0">
                  <c:v>0.23305876847183171</c:v>
                </c:pt>
                <c:pt idx="1">
                  <c:v>0.42077560850854212</c:v>
                </c:pt>
                <c:pt idx="2">
                  <c:v>0.60787599675616732</c:v>
                </c:pt>
                <c:pt idx="3">
                  <c:v>0.79437534450939751</c:v>
                </c:pt>
                <c:pt idx="4">
                  <c:v>0.8172299093087636</c:v>
                </c:pt>
                <c:pt idx="5">
                  <c:v>0.86028748300160807</c:v>
                </c:pt>
                <c:pt idx="6">
                  <c:v>0.8606823274224995</c:v>
                </c:pt>
                <c:pt idx="7">
                  <c:v>0.85692482739314446</c:v>
                </c:pt>
                <c:pt idx="8">
                  <c:v>0.85202019568194665</c:v>
                </c:pt>
                <c:pt idx="9">
                  <c:v>0.83549128653351801</c:v>
                </c:pt>
                <c:pt idx="10">
                  <c:v>0.80348729725362844</c:v>
                </c:pt>
                <c:pt idx="11">
                  <c:v>0.75207857094413377</c:v>
                </c:pt>
                <c:pt idx="12">
                  <c:v>0.67952273349157721</c:v>
                </c:pt>
                <c:pt idx="13">
                  <c:v>0.57712675077830866</c:v>
                </c:pt>
                <c:pt idx="14">
                  <c:v>0.44469350149660691</c:v>
                </c:pt>
                <c:pt idx="15">
                  <c:v>0.28587088202973376</c:v>
                </c:pt>
                <c:pt idx="16">
                  <c:v>0.19059306775760021</c:v>
                </c:pt>
                <c:pt idx="17">
                  <c:v>4.1951661624226588E-2</c:v>
                </c:pt>
                <c:pt idx="18">
                  <c:v>-0.1088138915571335</c:v>
                </c:pt>
                <c:pt idx="19">
                  <c:v>-0.25876204730428576</c:v>
                </c:pt>
                <c:pt idx="20">
                  <c:v>-0.38960916550918157</c:v>
                </c:pt>
                <c:pt idx="21">
                  <c:v>-0.5032206871476923</c:v>
                </c:pt>
                <c:pt idx="22">
                  <c:v>-0.60078135646591413</c:v>
                </c:pt>
                <c:pt idx="23">
                  <c:v>-0.68975389699883927</c:v>
                </c:pt>
                <c:pt idx="24">
                  <c:v>-0.77491902432018556</c:v>
                </c:pt>
                <c:pt idx="25">
                  <c:v>-0.85772535660881566</c:v>
                </c:pt>
                <c:pt idx="26">
                  <c:v>-0.93889673992363676</c:v>
                </c:pt>
                <c:pt idx="27">
                  <c:v>-1.0146169614832843</c:v>
                </c:pt>
                <c:pt idx="28">
                  <c:v>-1.0854222127612996</c:v>
                </c:pt>
                <c:pt idx="29">
                  <c:v>-1.0970608075103971</c:v>
                </c:pt>
                <c:pt idx="30">
                  <c:v>-1.1591644712937441</c:v>
                </c:pt>
                <c:pt idx="31">
                  <c:v>-1.25551709794426</c:v>
                </c:pt>
                <c:pt idx="32">
                  <c:v>-1.342805421962268</c:v>
                </c:pt>
                <c:pt idx="33">
                  <c:v>-1.4136806401076196</c:v>
                </c:pt>
                <c:pt idx="34">
                  <c:v>-1.4591829483831713</c:v>
                </c:pt>
                <c:pt idx="35">
                  <c:v>-1.4794490097643287</c:v>
                </c:pt>
                <c:pt idx="36">
                  <c:v>-1.4622355398220357</c:v>
                </c:pt>
                <c:pt idx="37">
                  <c:v>-1.4144068517382529</c:v>
                </c:pt>
                <c:pt idx="38">
                  <c:v>-1.3492784750458835</c:v>
                </c:pt>
                <c:pt idx="39">
                  <c:v>-1.276718851194973</c:v>
                </c:pt>
                <c:pt idx="40">
                  <c:v>-1.2010433037808479</c:v>
                </c:pt>
                <c:pt idx="41">
                  <c:v>-1.1249180075500114</c:v>
                </c:pt>
                <c:pt idx="42">
                  <c:v>-1.0574839543818015</c:v>
                </c:pt>
                <c:pt idx="43">
                  <c:v>-1.0006936392347292</c:v>
                </c:pt>
                <c:pt idx="44">
                  <c:v>-0.96205155981572688</c:v>
                </c:pt>
                <c:pt idx="45">
                  <c:v>-0.94500882521526286</c:v>
                </c:pt>
                <c:pt idx="46">
                  <c:v>-0.95402543443967325</c:v>
                </c:pt>
                <c:pt idx="47">
                  <c:v>-0.98652299528688125</c:v>
                </c:pt>
                <c:pt idx="48">
                  <c:v>-1.0468061418877994</c:v>
                </c:pt>
                <c:pt idx="49">
                  <c:v>-1.134047973607716</c:v>
                </c:pt>
                <c:pt idx="50">
                  <c:v>-1.2345696322168731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D16-4C52-BC55-B119EC4A0630}"/>
            </c:ext>
          </c:extLst>
        </c:ser>
        <c:ser>
          <c:idx val="3"/>
          <c:order val="3"/>
          <c:tx>
            <c:strRef>
              <c:f>'G B3.1.1'!$A$6</c:f>
              <c:strCache>
                <c:ptCount val="1"/>
                <c:pt idx="0">
                  <c:v>Valorizace polovinou reálné mzdy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'G B3.1.1'!$B$2:$AZ$2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 B3.1.1'!$B$6:$AZ$6</c:f>
              <c:numCache>
                <c:formatCode>0.0</c:formatCode>
                <c:ptCount val="51"/>
                <c:pt idx="0">
                  <c:v>0.23305876847183171</c:v>
                </c:pt>
                <c:pt idx="1">
                  <c:v>0.42077560850854212</c:v>
                </c:pt>
                <c:pt idx="2">
                  <c:v>0.60787599675616732</c:v>
                </c:pt>
                <c:pt idx="3">
                  <c:v>0.74965578434876079</c:v>
                </c:pt>
                <c:pt idx="4">
                  <c:v>0.772510349148126</c:v>
                </c:pt>
                <c:pt idx="5">
                  <c:v>0.79545429530806455</c:v>
                </c:pt>
                <c:pt idx="6">
                  <c:v>0.77709559836402153</c:v>
                </c:pt>
                <c:pt idx="7">
                  <c:v>0.75580489964337971</c:v>
                </c:pt>
                <c:pt idx="8">
                  <c:v>0.7346353860679713</c:v>
                </c:pt>
                <c:pt idx="9">
                  <c:v>0.7030125477964031</c:v>
                </c:pt>
                <c:pt idx="10">
                  <c:v>0.65705720282264934</c:v>
                </c:pt>
                <c:pt idx="11">
                  <c:v>0.59269112310538041</c:v>
                </c:pt>
                <c:pt idx="12">
                  <c:v>0.50807233369254412</c:v>
                </c:pt>
                <c:pt idx="13">
                  <c:v>0.39407089121366923</c:v>
                </c:pt>
                <c:pt idx="14">
                  <c:v>0.25060020396214533</c:v>
                </c:pt>
                <c:pt idx="15">
                  <c:v>8.1038696766150053E-2</c:v>
                </c:pt>
                <c:pt idx="16">
                  <c:v>-2.3837022044505218E-2</c:v>
                </c:pt>
                <c:pt idx="17">
                  <c:v>-0.18211736425493008</c:v>
                </c:pt>
                <c:pt idx="18">
                  <c:v>-0.34243734174672902</c:v>
                </c:pt>
                <c:pt idx="19">
                  <c:v>-0.50045160975540171</c:v>
                </c:pt>
                <c:pt idx="20">
                  <c:v>-0.64053244993312397</c:v>
                </c:pt>
                <c:pt idx="21">
                  <c:v>-0.756085545107549</c:v>
                </c:pt>
                <c:pt idx="22">
                  <c:v>-0.86198103070487697</c:v>
                </c:pt>
                <c:pt idx="23">
                  <c:v>-0.95847943941649305</c:v>
                </c:pt>
                <c:pt idx="24">
                  <c:v>-1.0509309044654689</c:v>
                </c:pt>
                <c:pt idx="25">
                  <c:v>-1.1408075002085933</c:v>
                </c:pt>
                <c:pt idx="26">
                  <c:v>-1.2288888654578169</c:v>
                </c:pt>
                <c:pt idx="27">
                  <c:v>-1.3113696517189766</c:v>
                </c:pt>
                <c:pt idx="28">
                  <c:v>-1.3887157503169689</c:v>
                </c:pt>
                <c:pt idx="29">
                  <c:v>-1.4039373854231343</c:v>
                </c:pt>
                <c:pt idx="30">
                  <c:v>-1.4700986819238011</c:v>
                </c:pt>
                <c:pt idx="31">
                  <c:v>-1.5733136355778896</c:v>
                </c:pt>
                <c:pt idx="32">
                  <c:v>-1.6675369625888639</c:v>
                </c:pt>
                <c:pt idx="33">
                  <c:v>-1.7468737142954751</c:v>
                </c:pt>
                <c:pt idx="34">
                  <c:v>-1.7993198356482178</c:v>
                </c:pt>
                <c:pt idx="35">
                  <c:v>-1.8241920980867246</c:v>
                </c:pt>
                <c:pt idx="36">
                  <c:v>-1.8106496657538287</c:v>
                </c:pt>
                <c:pt idx="37">
                  <c:v>-1.7655235755360881</c:v>
                </c:pt>
                <c:pt idx="38">
                  <c:v>-1.7023421979917615</c:v>
                </c:pt>
                <c:pt idx="39">
                  <c:v>-1.6311121445667389</c:v>
                </c:pt>
                <c:pt idx="40">
                  <c:v>-1.5561685604915105</c:v>
                </c:pt>
                <c:pt idx="41">
                  <c:v>-1.4802668225188178</c:v>
                </c:pt>
                <c:pt idx="42">
                  <c:v>-1.4127231244554341</c:v>
                </c:pt>
                <c:pt idx="43">
                  <c:v>-1.3556400781116515</c:v>
                </c:pt>
                <c:pt idx="44">
                  <c:v>-1.3167266447931247</c:v>
                </c:pt>
                <c:pt idx="45">
                  <c:v>-1.2995889443095354</c:v>
                </c:pt>
                <c:pt idx="46">
                  <c:v>-1.3090189213610817</c:v>
                </c:pt>
                <c:pt idx="47">
                  <c:v>-1.3422404400977719</c:v>
                </c:pt>
                <c:pt idx="48">
                  <c:v>-1.4037408078179983</c:v>
                </c:pt>
                <c:pt idx="49">
                  <c:v>-1.4928836941425487</c:v>
                </c:pt>
                <c:pt idx="50">
                  <c:v>-1.5957758912195512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D16-4C52-BC55-B119EC4A0630}"/>
            </c:ext>
          </c:extLst>
        </c:ser>
        <c:ser>
          <c:idx val="1"/>
          <c:order val="4"/>
          <c:tx>
            <c:strRef>
              <c:f>'G B3.1.1'!$A$7</c:f>
              <c:strCache>
                <c:ptCount val="1"/>
                <c:pt idx="0">
                  <c:v>Důchodový věk zastropovaný na 65 letech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val>
            <c:numRef>
              <c:f>'G B3.1.1'!$B$7:$AZ$7</c:f>
              <c:numCache>
                <c:formatCode>0.0</c:formatCode>
                <c:ptCount val="51"/>
                <c:pt idx="0">
                  <c:v>0.23305876847183171</c:v>
                </c:pt>
                <c:pt idx="1">
                  <c:v>0.42077560850854212</c:v>
                </c:pt>
                <c:pt idx="2">
                  <c:v>0.60787599675616732</c:v>
                </c:pt>
                <c:pt idx="3">
                  <c:v>0.68379988965226257</c:v>
                </c:pt>
                <c:pt idx="4">
                  <c:v>0.70665445445162778</c:v>
                </c:pt>
                <c:pt idx="5">
                  <c:v>0.69292151602569874</c:v>
                </c:pt>
                <c:pt idx="6">
                  <c:v>0.63655168231867165</c:v>
                </c:pt>
                <c:pt idx="7">
                  <c:v>0.57672063703211229</c:v>
                </c:pt>
                <c:pt idx="8">
                  <c:v>0.5717039683284888</c:v>
                </c:pt>
                <c:pt idx="9">
                  <c:v>0.49567799738940721</c:v>
                </c:pt>
                <c:pt idx="10">
                  <c:v>0.40214267249427849</c:v>
                </c:pt>
                <c:pt idx="11">
                  <c:v>0.28440751740622616</c:v>
                </c:pt>
                <c:pt idx="12">
                  <c:v>0.22240909664999542</c:v>
                </c:pt>
                <c:pt idx="13">
                  <c:v>4.2043261740326798E-2</c:v>
                </c:pt>
                <c:pt idx="14">
                  <c:v>-0.17110828498785935</c:v>
                </c:pt>
                <c:pt idx="15">
                  <c:v>-0.40321382855428745</c:v>
                </c:pt>
                <c:pt idx="16">
                  <c:v>-0.63099291483289299</c:v>
                </c:pt>
                <c:pt idx="17">
                  <c:v>-0.88848897953651473</c:v>
                </c:pt>
                <c:pt idx="18">
                  <c:v>-1.0570974792367629</c:v>
                </c:pt>
                <c:pt idx="19">
                  <c:v>-1.2559196238899286</c:v>
                </c:pt>
                <c:pt idx="20">
                  <c:v>-1.4246967152639343</c:v>
                </c:pt>
                <c:pt idx="21">
                  <c:v>-1.5710306584912832</c:v>
                </c:pt>
                <c:pt idx="22">
                  <c:v>-1.7172532767259323</c:v>
                </c:pt>
                <c:pt idx="23">
                  <c:v>-1.8610629830441034</c:v>
                </c:pt>
                <c:pt idx="24">
                  <c:v>-2.0042961645555355</c:v>
                </c:pt>
                <c:pt idx="25">
                  <c:v>-2.0433212109103387</c:v>
                </c:pt>
                <c:pt idx="26">
                  <c:v>-2.1824462326796681</c:v>
                </c:pt>
                <c:pt idx="27">
                  <c:v>-2.3193955643860971</c:v>
                </c:pt>
                <c:pt idx="28">
                  <c:v>-2.4608284729957468</c:v>
                </c:pt>
                <c:pt idx="29">
                  <c:v>-2.5565679517252633</c:v>
                </c:pt>
                <c:pt idx="30">
                  <c:v>-2.6803135704571197</c:v>
                </c:pt>
                <c:pt idx="31">
                  <c:v>-2.7912128135446945</c:v>
                </c:pt>
                <c:pt idx="32">
                  <c:v>-2.8776328039131549</c:v>
                </c:pt>
                <c:pt idx="33">
                  <c:v>-2.9355145521300141</c:v>
                </c:pt>
                <c:pt idx="34">
                  <c:v>-2.9494483391283079</c:v>
                </c:pt>
                <c:pt idx="35">
                  <c:v>-2.9290911634856887</c:v>
                </c:pt>
                <c:pt idx="36">
                  <c:v>-2.8799892603231658</c:v>
                </c:pt>
                <c:pt idx="37">
                  <c:v>-2.8155181929998303</c:v>
                </c:pt>
                <c:pt idx="38">
                  <c:v>-2.7433894207571452</c:v>
                </c:pt>
                <c:pt idx="39">
                  <c:v>-2.6676237475020894</c:v>
                </c:pt>
                <c:pt idx="40">
                  <c:v>-2.5952551623621112</c:v>
                </c:pt>
                <c:pt idx="41">
                  <c:v>-2.5301356539753659</c:v>
                </c:pt>
                <c:pt idx="42">
                  <c:v>-2.4814527259077401</c:v>
                </c:pt>
                <c:pt idx="43">
                  <c:v>-2.4505326103072775</c:v>
                </c:pt>
                <c:pt idx="44">
                  <c:v>-2.4403663440284884</c:v>
                </c:pt>
                <c:pt idx="45">
                  <c:v>-2.4518871164937348</c:v>
                </c:pt>
                <c:pt idx="46">
                  <c:v>-2.5014908430313927</c:v>
                </c:pt>
                <c:pt idx="47">
                  <c:v>-2.5778377003057837</c:v>
                </c:pt>
                <c:pt idx="48">
                  <c:v>-2.6690031228825077</c:v>
                </c:pt>
                <c:pt idx="49">
                  <c:v>-2.7677762348738177</c:v>
                </c:pt>
                <c:pt idx="50">
                  <c:v>-2.8673362627818815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D16-4C52-BC55-B119EC4A06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20551784"/>
        <c:axId val="516437760"/>
      </c:lineChart>
      <c:catAx>
        <c:axId val="520551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516437760"/>
        <c:crosses val="autoZero"/>
        <c:auto val="1"/>
        <c:lblAlgn val="ctr"/>
        <c:lblOffset val="100"/>
        <c:tickLblSkip val="10"/>
        <c:noMultiLvlLbl val="0"/>
      </c:catAx>
      <c:valAx>
        <c:axId val="516437760"/>
        <c:scaling>
          <c:orientation val="minMax"/>
          <c:max val="1"/>
          <c:min val="-3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% HDP</a:t>
                </a:r>
              </a:p>
            </c:rich>
          </c:tx>
          <c:layout>
            <c:manualLayout>
              <c:xMode val="edge"/>
              <c:yMode val="edge"/>
              <c:x val="4.1932801878026118E-3"/>
              <c:y val="0.4151508846725054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520551784"/>
        <c:crosses val="autoZero"/>
        <c:crossBetween val="midCat"/>
        <c:majorUnit val="0.5"/>
      </c:valAx>
      <c:spPr>
        <a:solidFill>
          <a:schemeClr val="bg1"/>
        </a:solidFill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9364017677662835"/>
          <c:y val="1.114347130730982E-2"/>
          <c:w val="0.20635987262968103"/>
          <c:h val="0.98885646086432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657661326816907"/>
          <c:y val="2.2971415916225979E-2"/>
          <c:w val="0.82741741334057384"/>
          <c:h val="0.91222328100707162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 3.1.4'!$A$3:$A$53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 3.1.4'!$A$3:$A$52</c:f>
              <c:numCache>
                <c:formatCode>General</c:formatCode>
                <c:ptCount val="50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D2-487A-811D-BBDA96305796}"/>
            </c:ext>
          </c:extLst>
        </c:ser>
        <c:ser>
          <c:idx val="1"/>
          <c:order val="1"/>
          <c:spPr>
            <a:ln w="19050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'G 3.1.4'!$A$3:$A$53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 3.1.4'!$B$3:$B$53</c:f>
              <c:numCache>
                <c:formatCode>0.00</c:formatCode>
                <c:ptCount val="51"/>
                <c:pt idx="0">
                  <c:v>0.74971951982223894</c:v>
                </c:pt>
                <c:pt idx="1">
                  <c:v>0.76417786585117942</c:v>
                </c:pt>
                <c:pt idx="2">
                  <c:v>0.75473896034428389</c:v>
                </c:pt>
                <c:pt idx="3">
                  <c:v>0.75803339360887545</c:v>
                </c:pt>
                <c:pt idx="4">
                  <c:v>0.76596841774569424</c:v>
                </c:pt>
                <c:pt idx="5">
                  <c:v>0.76520964186512253</c:v>
                </c:pt>
                <c:pt idx="6">
                  <c:v>0.76743857965253459</c:v>
                </c:pt>
                <c:pt idx="7">
                  <c:v>0.7715388849784216</c:v>
                </c:pt>
                <c:pt idx="8">
                  <c:v>0.77598379707540144</c:v>
                </c:pt>
                <c:pt idx="9">
                  <c:v>0.78038766215832078</c:v>
                </c:pt>
                <c:pt idx="10">
                  <c:v>0.78320677606831068</c:v>
                </c:pt>
                <c:pt idx="11">
                  <c:v>0.78506627279518248</c:v>
                </c:pt>
                <c:pt idx="12">
                  <c:v>0.78530217241446709</c:v>
                </c:pt>
                <c:pt idx="13">
                  <c:v>0.78548779082419307</c:v>
                </c:pt>
                <c:pt idx="14">
                  <c:v>0.78780641746707802</c:v>
                </c:pt>
                <c:pt idx="15">
                  <c:v>0.79026148474272317</c:v>
                </c:pt>
                <c:pt idx="16">
                  <c:v>0.78997582498535279</c:v>
                </c:pt>
                <c:pt idx="17">
                  <c:v>0.79051873917928439</c:v>
                </c:pt>
                <c:pt idx="18">
                  <c:v>0.79132097618387132</c:v>
                </c:pt>
                <c:pt idx="19">
                  <c:v>0.79130887244664416</c:v>
                </c:pt>
                <c:pt idx="20">
                  <c:v>0.78620595419442441</c:v>
                </c:pt>
                <c:pt idx="21">
                  <c:v>0.78226052922300715</c:v>
                </c:pt>
                <c:pt idx="22">
                  <c:v>0.78396402379994101</c:v>
                </c:pt>
                <c:pt idx="23">
                  <c:v>0.78610423733313262</c:v>
                </c:pt>
                <c:pt idx="24">
                  <c:v>0.78827716843030748</c:v>
                </c:pt>
                <c:pt idx="25">
                  <c:v>0.79048172571005526</c:v>
                </c:pt>
                <c:pt idx="26">
                  <c:v>0.79269725667304825</c:v>
                </c:pt>
                <c:pt idx="27">
                  <c:v>0.79471322483178164</c:v>
                </c:pt>
                <c:pt idx="28">
                  <c:v>0.79665745367935303</c:v>
                </c:pt>
                <c:pt idx="29">
                  <c:v>0.79706305800554633</c:v>
                </c:pt>
                <c:pt idx="30">
                  <c:v>0.79892997011160294</c:v>
                </c:pt>
                <c:pt idx="31">
                  <c:v>0.80154143171952286</c:v>
                </c:pt>
                <c:pt idx="32">
                  <c:v>0.80378693942462043</c:v>
                </c:pt>
                <c:pt idx="33">
                  <c:v>0.80381623513781153</c:v>
                </c:pt>
                <c:pt idx="34">
                  <c:v>0.80176763739153134</c:v>
                </c:pt>
                <c:pt idx="35">
                  <c:v>0.80069420489829757</c:v>
                </c:pt>
                <c:pt idx="36">
                  <c:v>0.79984641033756365</c:v>
                </c:pt>
                <c:pt idx="37">
                  <c:v>0.8015657072652036</c:v>
                </c:pt>
                <c:pt idx="38">
                  <c:v>0.80511448230002303</c:v>
                </c:pt>
                <c:pt idx="39">
                  <c:v>0.80945307218583828</c:v>
                </c:pt>
                <c:pt idx="40">
                  <c:v>0.81367506412076662</c:v>
                </c:pt>
                <c:pt idx="41">
                  <c:v>0.81806789810609148</c:v>
                </c:pt>
                <c:pt idx="42">
                  <c:v>0.82284235216051749</c:v>
                </c:pt>
                <c:pt idx="43">
                  <c:v>0.82695576674673943</c:v>
                </c:pt>
                <c:pt idx="44">
                  <c:v>0.83114728037015539</c:v>
                </c:pt>
                <c:pt idx="45">
                  <c:v>0.83461822404005181</c:v>
                </c:pt>
                <c:pt idx="46">
                  <c:v>0.83727964149365108</c:v>
                </c:pt>
                <c:pt idx="47">
                  <c:v>0.83935918492953643</c:v>
                </c:pt>
                <c:pt idx="48">
                  <c:v>0.84072362707261394</c:v>
                </c:pt>
                <c:pt idx="49">
                  <c:v>0.84068453178730629</c:v>
                </c:pt>
                <c:pt idx="50">
                  <c:v>0.83846154904823633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D2-487A-811D-BBDA963057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7069840"/>
        <c:axId val="707059016"/>
      </c:lineChart>
      <c:catAx>
        <c:axId val="707069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707059016"/>
        <c:crosses val="autoZero"/>
        <c:auto val="1"/>
        <c:lblAlgn val="ctr"/>
        <c:lblOffset val="100"/>
        <c:tickLblSkip val="10"/>
        <c:noMultiLvlLbl val="0"/>
      </c:catAx>
      <c:valAx>
        <c:axId val="707059016"/>
        <c:scaling>
          <c:orientation val="minMax"/>
          <c:max val="0.85000000000000009"/>
          <c:min val="0.73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cs-CZ"/>
                  <a:t>% HDP</a:t>
                </a:r>
              </a:p>
            </c:rich>
          </c:tx>
          <c:layout>
            <c:manualLayout>
              <c:xMode val="edge"/>
              <c:yMode val="edge"/>
              <c:x val="6.4919197875595944E-3"/>
              <c:y val="0.4178420827385174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#,##0.0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707069840"/>
        <c:crosses val="autoZero"/>
        <c:crossBetween val="midCat"/>
        <c:majorUnit val="2.0000000000000004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218926122606767"/>
          <c:y val="2.2971498120064455E-2"/>
          <c:w val="0.8364410262670654"/>
          <c:h val="0.90737282043566192"/>
        </c:manualLayout>
      </c:layout>
      <c:lineChart>
        <c:grouping val="standard"/>
        <c:varyColors val="0"/>
        <c:ser>
          <c:idx val="1"/>
          <c:order val="0"/>
          <c:tx>
            <c:strRef>
              <c:f>'G 3.1.5 '!$A$1</c:f>
              <c:strCache>
                <c:ptCount val="1"/>
                <c:pt idx="0">
                  <c:v>Podíl výdajů na pozůstalostní 
důchody na HDP (v %)</c:v>
                </c:pt>
              </c:strCache>
            </c:strRef>
          </c:tx>
          <c:spPr>
            <a:ln w="19050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'G 3.1.5 '!$A$3:$A$53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 3.1.5 '!$B$3:$B$53</c:f>
              <c:numCache>
                <c:formatCode>0.00</c:formatCode>
                <c:ptCount val="51"/>
                <c:pt idx="0">
                  <c:v>0.43830690556340013</c:v>
                </c:pt>
                <c:pt idx="1">
                  <c:v>0.43155422072856742</c:v>
                </c:pt>
                <c:pt idx="2">
                  <c:v>0.41817823555145422</c:v>
                </c:pt>
                <c:pt idx="3">
                  <c:v>0.40909167381954881</c:v>
                </c:pt>
                <c:pt idx="4">
                  <c:v>0.39979444629951205</c:v>
                </c:pt>
                <c:pt idx="5">
                  <c:v>0.39117383675323003</c:v>
                </c:pt>
                <c:pt idx="6">
                  <c:v>0.39214445313175944</c:v>
                </c:pt>
                <c:pt idx="7">
                  <c:v>0.39308075357311106</c:v>
                </c:pt>
                <c:pt idx="8">
                  <c:v>0.39368903930999516</c:v>
                </c:pt>
                <c:pt idx="9">
                  <c:v>0.39402349455951524</c:v>
                </c:pt>
                <c:pt idx="10">
                  <c:v>0.39422896160528514</c:v>
                </c:pt>
                <c:pt idx="11">
                  <c:v>0.39454075200120936</c:v>
                </c:pt>
                <c:pt idx="12">
                  <c:v>0.3949084940390255</c:v>
                </c:pt>
                <c:pt idx="13">
                  <c:v>0.39545559471050207</c:v>
                </c:pt>
                <c:pt idx="14">
                  <c:v>0.39359272856321909</c:v>
                </c:pt>
                <c:pt idx="15">
                  <c:v>0.39474186801059075</c:v>
                </c:pt>
                <c:pt idx="16">
                  <c:v>0.39509984798468573</c:v>
                </c:pt>
                <c:pt idx="17">
                  <c:v>0.39641910160675942</c:v>
                </c:pt>
                <c:pt idx="18">
                  <c:v>0.39823743401326545</c:v>
                </c:pt>
                <c:pt idx="19">
                  <c:v>0.4005228588646973</c:v>
                </c:pt>
                <c:pt idx="20">
                  <c:v>0.40307501221939318</c:v>
                </c:pt>
                <c:pt idx="21">
                  <c:v>0.405931952575597</c:v>
                </c:pt>
                <c:pt idx="22">
                  <c:v>0.40871964862214988</c:v>
                </c:pt>
                <c:pt idx="23">
                  <c:v>0.41151891951725189</c:v>
                </c:pt>
                <c:pt idx="24">
                  <c:v>0.41445752008868758</c:v>
                </c:pt>
                <c:pt idx="25">
                  <c:v>0.41714806581703617</c:v>
                </c:pt>
                <c:pt idx="26">
                  <c:v>0.4204915574947366</c:v>
                </c:pt>
                <c:pt idx="27">
                  <c:v>0.42392487858365246</c:v>
                </c:pt>
                <c:pt idx="28">
                  <c:v>0.42729305781306193</c:v>
                </c:pt>
                <c:pt idx="29">
                  <c:v>0.42981912070464229</c:v>
                </c:pt>
                <c:pt idx="30">
                  <c:v>0.43303216484747775</c:v>
                </c:pt>
                <c:pt idx="31">
                  <c:v>0.43655291778518651</c:v>
                </c:pt>
                <c:pt idx="32">
                  <c:v>0.4396301831215948</c:v>
                </c:pt>
                <c:pt idx="33">
                  <c:v>0.44208601920264895</c:v>
                </c:pt>
                <c:pt idx="34">
                  <c:v>0.44389833069128271</c:v>
                </c:pt>
                <c:pt idx="35">
                  <c:v>0.4449226938455535</c:v>
                </c:pt>
                <c:pt idx="36">
                  <c:v>0.44492812886097832</c:v>
                </c:pt>
                <c:pt idx="37">
                  <c:v>0.44387858723844448</c:v>
                </c:pt>
                <c:pt idx="38">
                  <c:v>0.4420289228104301</c:v>
                </c:pt>
                <c:pt idx="39">
                  <c:v>0.43953368985412239</c:v>
                </c:pt>
                <c:pt idx="40">
                  <c:v>0.43644791305085034</c:v>
                </c:pt>
                <c:pt idx="41">
                  <c:v>0.43280020194373936</c:v>
                </c:pt>
                <c:pt idx="42">
                  <c:v>0.42862449486964604</c:v>
                </c:pt>
                <c:pt idx="43">
                  <c:v>0.42402015338113908</c:v>
                </c:pt>
                <c:pt idx="44">
                  <c:v>0.41914560563004694</c:v>
                </c:pt>
                <c:pt idx="45">
                  <c:v>0.41414595436178353</c:v>
                </c:pt>
                <c:pt idx="46">
                  <c:v>0.41325869965623752</c:v>
                </c:pt>
                <c:pt idx="47">
                  <c:v>0.41232642398407182</c:v>
                </c:pt>
                <c:pt idx="48">
                  <c:v>0.41161496462026614</c:v>
                </c:pt>
                <c:pt idx="49">
                  <c:v>0.41207378149949736</c:v>
                </c:pt>
                <c:pt idx="50">
                  <c:v>0.41286478769911827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5F0-4B09-9BBD-E6EC6B26DC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7069840"/>
        <c:axId val="707059016"/>
      </c:lineChart>
      <c:catAx>
        <c:axId val="707069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707059016"/>
        <c:crosses val="autoZero"/>
        <c:auto val="1"/>
        <c:lblAlgn val="ctr"/>
        <c:lblOffset val="100"/>
        <c:tickLblSkip val="10"/>
        <c:noMultiLvlLbl val="0"/>
      </c:catAx>
      <c:valAx>
        <c:axId val="707059016"/>
        <c:scaling>
          <c:orientation val="minMax"/>
          <c:max val="0.48000000000000004"/>
          <c:min val="0.3600000000000000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cs-CZ"/>
                  <a:t>% HDP</a:t>
                </a:r>
              </a:p>
            </c:rich>
          </c:tx>
          <c:layout>
            <c:manualLayout>
              <c:xMode val="edge"/>
              <c:yMode val="edge"/>
              <c:x val="4.2809528775790426E-3"/>
              <c:y val="0.4145660720203879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#,##0.0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707069840"/>
        <c:crosses val="autoZero"/>
        <c:crossBetween val="midCat"/>
        <c:majorUnit val="2.0000000000000004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512091753049133E-2"/>
          <c:y val="2.3210343510756307E-2"/>
          <c:w val="0.86440609962091663"/>
          <c:h val="0.90234088971362636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'G 3.1.6'!$A$3:$A$53</c:f>
              <c:strCach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strCache>
            </c:strRef>
          </c:cat>
          <c:val>
            <c:numRef>
              <c:f>'G 3.1.6'!$B$3:$B$53</c:f>
              <c:numCache>
                <c:formatCode>0.00</c:formatCode>
                <c:ptCount val="51"/>
                <c:pt idx="0">
                  <c:v>0.23305876847183171</c:v>
                </c:pt>
                <c:pt idx="1">
                  <c:v>0.42077560850854212</c:v>
                </c:pt>
                <c:pt idx="2">
                  <c:v>0.60787599675616732</c:v>
                </c:pt>
                <c:pt idx="3">
                  <c:v>0.79437534450939751</c:v>
                </c:pt>
                <c:pt idx="4">
                  <c:v>0.8172299093087636</c:v>
                </c:pt>
                <c:pt idx="5">
                  <c:v>0.86028748300160807</c:v>
                </c:pt>
                <c:pt idx="6">
                  <c:v>0.8606823274224995</c:v>
                </c:pt>
                <c:pt idx="7">
                  <c:v>0.85692482739314446</c:v>
                </c:pt>
                <c:pt idx="8">
                  <c:v>0.85202019568194665</c:v>
                </c:pt>
                <c:pt idx="9">
                  <c:v>0.83549128653351801</c:v>
                </c:pt>
                <c:pt idx="10">
                  <c:v>0.80348729725362844</c:v>
                </c:pt>
                <c:pt idx="11">
                  <c:v>0.75207857094413377</c:v>
                </c:pt>
                <c:pt idx="12">
                  <c:v>0.67952273349157721</c:v>
                </c:pt>
                <c:pt idx="13">
                  <c:v>0.57712675077830866</c:v>
                </c:pt>
                <c:pt idx="14">
                  <c:v>0.44469350149660691</c:v>
                </c:pt>
                <c:pt idx="15">
                  <c:v>0.28587088202973376</c:v>
                </c:pt>
                <c:pt idx="16">
                  <c:v>0.19059306775760021</c:v>
                </c:pt>
                <c:pt idx="17">
                  <c:v>4.1951661624226588E-2</c:v>
                </c:pt>
                <c:pt idx="18">
                  <c:v>-0.1088138915571335</c:v>
                </c:pt>
                <c:pt idx="19">
                  <c:v>-0.25876204730428576</c:v>
                </c:pt>
                <c:pt idx="20">
                  <c:v>-0.38960916550918157</c:v>
                </c:pt>
                <c:pt idx="21">
                  <c:v>-0.5032206871476923</c:v>
                </c:pt>
                <c:pt idx="22">
                  <c:v>-0.60078135646591413</c:v>
                </c:pt>
                <c:pt idx="23">
                  <c:v>-0.68975389699883927</c:v>
                </c:pt>
                <c:pt idx="24">
                  <c:v>-0.77491902432018556</c:v>
                </c:pt>
                <c:pt idx="25">
                  <c:v>-0.85772535660881566</c:v>
                </c:pt>
                <c:pt idx="26">
                  <c:v>-0.93889673992363676</c:v>
                </c:pt>
                <c:pt idx="27">
                  <c:v>-1.0146169614832843</c:v>
                </c:pt>
                <c:pt idx="28">
                  <c:v>-1.0854222127612996</c:v>
                </c:pt>
                <c:pt idx="29">
                  <c:v>-1.0970608075103971</c:v>
                </c:pt>
                <c:pt idx="30">
                  <c:v>-1.1591644712937441</c:v>
                </c:pt>
                <c:pt idx="31">
                  <c:v>-1.25551709794426</c:v>
                </c:pt>
                <c:pt idx="32">
                  <c:v>-1.342805421962268</c:v>
                </c:pt>
                <c:pt idx="33">
                  <c:v>-1.4136806401076196</c:v>
                </c:pt>
                <c:pt idx="34">
                  <c:v>-1.4591829483831713</c:v>
                </c:pt>
                <c:pt idx="35">
                  <c:v>-1.4794490097643287</c:v>
                </c:pt>
                <c:pt idx="36">
                  <c:v>-1.4622355398220357</c:v>
                </c:pt>
                <c:pt idx="37">
                  <c:v>-1.4144068517382529</c:v>
                </c:pt>
                <c:pt idx="38">
                  <c:v>-1.3492784750458835</c:v>
                </c:pt>
                <c:pt idx="39">
                  <c:v>-1.276718851194973</c:v>
                </c:pt>
                <c:pt idx="40">
                  <c:v>-1.2010433037808479</c:v>
                </c:pt>
                <c:pt idx="41">
                  <c:v>-1.1249180075500114</c:v>
                </c:pt>
                <c:pt idx="42">
                  <c:v>-1.0574839543818015</c:v>
                </c:pt>
                <c:pt idx="43">
                  <c:v>-1.0006936392347292</c:v>
                </c:pt>
                <c:pt idx="44">
                  <c:v>-0.96205155981572688</c:v>
                </c:pt>
                <c:pt idx="45">
                  <c:v>-0.94500882521526286</c:v>
                </c:pt>
                <c:pt idx="46">
                  <c:v>-0.95402543443967325</c:v>
                </c:pt>
                <c:pt idx="47">
                  <c:v>-0.98652299528688125</c:v>
                </c:pt>
                <c:pt idx="48">
                  <c:v>-1.0468061418877994</c:v>
                </c:pt>
                <c:pt idx="49">
                  <c:v>-1.134047973607716</c:v>
                </c:pt>
                <c:pt idx="50">
                  <c:v>-1.2345696322168731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7E1-4971-B868-DC1ED824AB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4859200"/>
        <c:axId val="614860184"/>
      </c:lineChart>
      <c:catAx>
        <c:axId val="614859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614860184"/>
        <c:crosses val="autoZero"/>
        <c:auto val="1"/>
        <c:lblAlgn val="ctr"/>
        <c:lblOffset val="100"/>
        <c:tickLblSkip val="10"/>
        <c:tickMarkSkip val="10"/>
        <c:noMultiLvlLbl val="0"/>
      </c:catAx>
      <c:valAx>
        <c:axId val="614860184"/>
        <c:scaling>
          <c:orientation val="minMax"/>
          <c:max val="1"/>
          <c:min val="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% HDP</a:t>
                </a:r>
              </a:p>
            </c:rich>
          </c:tx>
          <c:layout>
            <c:manualLayout>
              <c:xMode val="edge"/>
              <c:yMode val="edge"/>
              <c:x val="3.6177902998271059E-3"/>
              <c:y val="0.385619828699241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#,##0.0" sourceLinked="0"/>
        <c:majorTickMark val="none"/>
        <c:minorTickMark val="none"/>
        <c:tickLblPos val="nextTo"/>
        <c:spPr>
          <a:noFill/>
          <a:ln w="952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614859200"/>
        <c:crosses val="autoZero"/>
        <c:crossBetween val="midCat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214597401331024E-2"/>
          <c:y val="3.4733453926367307E-2"/>
          <c:w val="0.91610682305998781"/>
          <c:h val="0.678383535003403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3.2.1'!$B$2</c:f>
              <c:strCache>
                <c:ptCount val="1"/>
                <c:pt idx="0">
                  <c:v>Muži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strRef>
              <c:f>'G 3.2.1'!$A$3:$A$20</c:f>
              <c:strCache>
                <c:ptCount val="18"/>
                <c:pt idx="0">
                  <c:v>0–4</c:v>
                </c:pt>
                <c:pt idx="1">
                  <c:v>5–9</c:v>
                </c:pt>
                <c:pt idx="2">
                  <c:v>10–14</c:v>
                </c:pt>
                <c:pt idx="3">
                  <c:v>15–19</c:v>
                </c:pt>
                <c:pt idx="4">
                  <c:v>20–24</c:v>
                </c:pt>
                <c:pt idx="5">
                  <c:v>25–29</c:v>
                </c:pt>
                <c:pt idx="6">
                  <c:v>30–34</c:v>
                </c:pt>
                <c:pt idx="7">
                  <c:v>35–39</c:v>
                </c:pt>
                <c:pt idx="8">
                  <c:v>40–44</c:v>
                </c:pt>
                <c:pt idx="9">
                  <c:v>45–49</c:v>
                </c:pt>
                <c:pt idx="10">
                  <c:v>50–54</c:v>
                </c:pt>
                <c:pt idx="11">
                  <c:v>55–59</c:v>
                </c:pt>
                <c:pt idx="12">
                  <c:v>60–64</c:v>
                </c:pt>
                <c:pt idx="13">
                  <c:v>65–69</c:v>
                </c:pt>
                <c:pt idx="14">
                  <c:v>70–74</c:v>
                </c:pt>
                <c:pt idx="15">
                  <c:v>75–79</c:v>
                </c:pt>
                <c:pt idx="16">
                  <c:v>80–84</c:v>
                </c:pt>
                <c:pt idx="17">
                  <c:v>85+</c:v>
                </c:pt>
              </c:strCache>
            </c:strRef>
          </c:cat>
          <c:val>
            <c:numRef>
              <c:f>'G 3.2.1'!$B$3:$B$20</c:f>
              <c:numCache>
                <c:formatCode>0.00</c:formatCode>
                <c:ptCount val="18"/>
                <c:pt idx="0">
                  <c:v>4.2391028039666452</c:v>
                </c:pt>
                <c:pt idx="1">
                  <c:v>2.3671335042067141</c:v>
                </c:pt>
                <c:pt idx="2">
                  <c:v>2.3927547801673028</c:v>
                </c:pt>
                <c:pt idx="3">
                  <c:v>2.4181029696909491</c:v>
                </c:pt>
                <c:pt idx="4">
                  <c:v>2.0546662409591523</c:v>
                </c:pt>
                <c:pt idx="5">
                  <c:v>2.2679279494539797</c:v>
                </c:pt>
                <c:pt idx="6">
                  <c:v>2.5124698372320422</c:v>
                </c:pt>
                <c:pt idx="7">
                  <c:v>2.7846197101013423</c:v>
                </c:pt>
                <c:pt idx="8">
                  <c:v>3.1592349927727401</c:v>
                </c:pt>
                <c:pt idx="9">
                  <c:v>3.8246139983136502</c:v>
                </c:pt>
                <c:pt idx="10">
                  <c:v>4.9467764305935056</c:v>
                </c:pt>
                <c:pt idx="11">
                  <c:v>6.5152992413737234</c:v>
                </c:pt>
                <c:pt idx="12">
                  <c:v>8.6518809291843741</c:v>
                </c:pt>
                <c:pt idx="13">
                  <c:v>10.633529500345047</c:v>
                </c:pt>
                <c:pt idx="14">
                  <c:v>13.040567600155301</c:v>
                </c:pt>
                <c:pt idx="15">
                  <c:v>15.085077584327017</c:v>
                </c:pt>
                <c:pt idx="16">
                  <c:v>15.452629176872341</c:v>
                </c:pt>
                <c:pt idx="17">
                  <c:v>16.07005361010502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8B-4BA6-884B-CB3377D94708}"/>
            </c:ext>
          </c:extLst>
        </c:ser>
        <c:ser>
          <c:idx val="1"/>
          <c:order val="1"/>
          <c:tx>
            <c:strRef>
              <c:f>'G 3.2.1'!$C$2</c:f>
              <c:strCache>
                <c:ptCount val="1"/>
                <c:pt idx="0">
                  <c:v>Ženy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strRef>
              <c:f>'G 3.2.1'!$A$3:$A$20</c:f>
              <c:strCache>
                <c:ptCount val="18"/>
                <c:pt idx="0">
                  <c:v>0–4</c:v>
                </c:pt>
                <c:pt idx="1">
                  <c:v>5–9</c:v>
                </c:pt>
                <c:pt idx="2">
                  <c:v>10–14</c:v>
                </c:pt>
                <c:pt idx="3">
                  <c:v>15–19</c:v>
                </c:pt>
                <c:pt idx="4">
                  <c:v>20–24</c:v>
                </c:pt>
                <c:pt idx="5">
                  <c:v>25–29</c:v>
                </c:pt>
                <c:pt idx="6">
                  <c:v>30–34</c:v>
                </c:pt>
                <c:pt idx="7">
                  <c:v>35–39</c:v>
                </c:pt>
                <c:pt idx="8">
                  <c:v>40–44</c:v>
                </c:pt>
                <c:pt idx="9">
                  <c:v>45–49</c:v>
                </c:pt>
                <c:pt idx="10">
                  <c:v>50–54</c:v>
                </c:pt>
                <c:pt idx="11">
                  <c:v>55–59</c:v>
                </c:pt>
                <c:pt idx="12">
                  <c:v>60–64</c:v>
                </c:pt>
                <c:pt idx="13">
                  <c:v>65–69</c:v>
                </c:pt>
                <c:pt idx="14">
                  <c:v>70–74</c:v>
                </c:pt>
                <c:pt idx="15">
                  <c:v>75–79</c:v>
                </c:pt>
                <c:pt idx="16">
                  <c:v>80–84</c:v>
                </c:pt>
                <c:pt idx="17">
                  <c:v>85+</c:v>
                </c:pt>
              </c:strCache>
            </c:strRef>
          </c:cat>
          <c:val>
            <c:numRef>
              <c:f>'G 3.2.1'!$C$3:$C$20</c:f>
              <c:numCache>
                <c:formatCode>0.00</c:formatCode>
                <c:ptCount val="18"/>
                <c:pt idx="0">
                  <c:v>3.7693593924463991</c:v>
                </c:pt>
                <c:pt idx="1">
                  <c:v>2.0119791827920057</c:v>
                </c:pt>
                <c:pt idx="2">
                  <c:v>2.349632461062916</c:v>
                </c:pt>
                <c:pt idx="3">
                  <c:v>2.8765366739737432</c:v>
                </c:pt>
                <c:pt idx="4">
                  <c:v>2.8963439194047726</c:v>
                </c:pt>
                <c:pt idx="5">
                  <c:v>3.7401302457925034</c:v>
                </c:pt>
                <c:pt idx="6">
                  <c:v>4.1116076972772326</c:v>
                </c:pt>
                <c:pt idx="7">
                  <c:v>3.9285868864323836</c:v>
                </c:pt>
                <c:pt idx="8">
                  <c:v>3.8886606414487672</c:v>
                </c:pt>
                <c:pt idx="9">
                  <c:v>4.5258598551842253</c:v>
                </c:pt>
                <c:pt idx="10">
                  <c:v>5.2800554878257158</c:v>
                </c:pt>
                <c:pt idx="11">
                  <c:v>6.0670055897899164</c:v>
                </c:pt>
                <c:pt idx="12">
                  <c:v>6.952141283765763</c:v>
                </c:pt>
                <c:pt idx="13">
                  <c:v>7.8706833611208786</c:v>
                </c:pt>
                <c:pt idx="14">
                  <c:v>10.217679185637021</c:v>
                </c:pt>
                <c:pt idx="15">
                  <c:v>11.516680839331455</c:v>
                </c:pt>
                <c:pt idx="16">
                  <c:v>13.149289930576277</c:v>
                </c:pt>
                <c:pt idx="17">
                  <c:v>15.174872325499416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8B-4BA6-884B-CB3377D94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604127592"/>
        <c:axId val="604128576"/>
      </c:barChart>
      <c:lineChart>
        <c:grouping val="standard"/>
        <c:varyColors val="0"/>
        <c:ser>
          <c:idx val="2"/>
          <c:order val="2"/>
          <c:tx>
            <c:strRef>
              <c:f>'G 3.2.1'!$D$2</c:f>
              <c:strCache>
                <c:ptCount val="1"/>
                <c:pt idx="0">
                  <c:v>Muži (průměr)</c:v>
                </c:pt>
              </c:strCache>
            </c:strRef>
          </c:tx>
          <c:spPr>
            <a:ln w="19050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'G 3.2.1'!$A$3:$A$20</c:f>
              <c:strCache>
                <c:ptCount val="18"/>
                <c:pt idx="0">
                  <c:v>0–4</c:v>
                </c:pt>
                <c:pt idx="1">
                  <c:v>5–9</c:v>
                </c:pt>
                <c:pt idx="2">
                  <c:v>10–14</c:v>
                </c:pt>
                <c:pt idx="3">
                  <c:v>15–19</c:v>
                </c:pt>
                <c:pt idx="4">
                  <c:v>20–24</c:v>
                </c:pt>
                <c:pt idx="5">
                  <c:v>25–29</c:v>
                </c:pt>
                <c:pt idx="6">
                  <c:v>30–34</c:v>
                </c:pt>
                <c:pt idx="7">
                  <c:v>35–39</c:v>
                </c:pt>
                <c:pt idx="8">
                  <c:v>40–44</c:v>
                </c:pt>
                <c:pt idx="9">
                  <c:v>45–49</c:v>
                </c:pt>
                <c:pt idx="10">
                  <c:v>50–54</c:v>
                </c:pt>
                <c:pt idx="11">
                  <c:v>55–59</c:v>
                </c:pt>
                <c:pt idx="12">
                  <c:v>60–64</c:v>
                </c:pt>
                <c:pt idx="13">
                  <c:v>65–69</c:v>
                </c:pt>
                <c:pt idx="14">
                  <c:v>70–74</c:v>
                </c:pt>
                <c:pt idx="15">
                  <c:v>75–79</c:v>
                </c:pt>
                <c:pt idx="16">
                  <c:v>80–84</c:v>
                </c:pt>
                <c:pt idx="17">
                  <c:v>85+</c:v>
                </c:pt>
              </c:strCache>
            </c:strRef>
          </c:cat>
          <c:val>
            <c:numRef>
              <c:f>'G 3.2.1'!$D$3:$D$20</c:f>
              <c:numCache>
                <c:formatCode>0.00</c:formatCode>
                <c:ptCount val="18"/>
                <c:pt idx="0">
                  <c:v>5.2473048691361814</c:v>
                </c:pt>
                <c:pt idx="1">
                  <c:v>5.2473048691361814</c:v>
                </c:pt>
                <c:pt idx="2">
                  <c:v>5.2473048691361814</c:v>
                </c:pt>
                <c:pt idx="3">
                  <c:v>5.2473048691361814</c:v>
                </c:pt>
                <c:pt idx="4">
                  <c:v>5.2473048691361814</c:v>
                </c:pt>
                <c:pt idx="5">
                  <c:v>5.2473048691361814</c:v>
                </c:pt>
                <c:pt idx="6">
                  <c:v>5.2473048691361814</c:v>
                </c:pt>
                <c:pt idx="7">
                  <c:v>5.2473048691361814</c:v>
                </c:pt>
                <c:pt idx="8">
                  <c:v>5.2473048691361814</c:v>
                </c:pt>
                <c:pt idx="9">
                  <c:v>5.2473048691361814</c:v>
                </c:pt>
                <c:pt idx="10">
                  <c:v>5.2473048691361814</c:v>
                </c:pt>
                <c:pt idx="11">
                  <c:v>5.2473048691361814</c:v>
                </c:pt>
                <c:pt idx="12">
                  <c:v>5.2473048691361814</c:v>
                </c:pt>
                <c:pt idx="13">
                  <c:v>5.2473048691361814</c:v>
                </c:pt>
                <c:pt idx="14">
                  <c:v>5.2473048691361814</c:v>
                </c:pt>
                <c:pt idx="15">
                  <c:v>5.2473048691361814</c:v>
                </c:pt>
                <c:pt idx="16">
                  <c:v>5.2473048691361814</c:v>
                </c:pt>
                <c:pt idx="17">
                  <c:v>5.2473048691361814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38B-4BA6-884B-CB3377D94708}"/>
            </c:ext>
          </c:extLst>
        </c:ser>
        <c:ser>
          <c:idx val="3"/>
          <c:order val="3"/>
          <c:tx>
            <c:strRef>
              <c:f>'G 3.2.1'!$E$2</c:f>
              <c:strCache>
                <c:ptCount val="1"/>
                <c:pt idx="0">
                  <c:v>Ženy (průměr)</c:v>
                </c:pt>
              </c:strCache>
            </c:strRef>
          </c:tx>
          <c:spPr>
            <a:ln w="19050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strRef>
              <c:f>'G 3.2.1'!$A$3:$A$20</c:f>
              <c:strCache>
                <c:ptCount val="18"/>
                <c:pt idx="0">
                  <c:v>0–4</c:v>
                </c:pt>
                <c:pt idx="1">
                  <c:v>5–9</c:v>
                </c:pt>
                <c:pt idx="2">
                  <c:v>10–14</c:v>
                </c:pt>
                <c:pt idx="3">
                  <c:v>15–19</c:v>
                </c:pt>
                <c:pt idx="4">
                  <c:v>20–24</c:v>
                </c:pt>
                <c:pt idx="5">
                  <c:v>25–29</c:v>
                </c:pt>
                <c:pt idx="6">
                  <c:v>30–34</c:v>
                </c:pt>
                <c:pt idx="7">
                  <c:v>35–39</c:v>
                </c:pt>
                <c:pt idx="8">
                  <c:v>40–44</c:v>
                </c:pt>
                <c:pt idx="9">
                  <c:v>45–49</c:v>
                </c:pt>
                <c:pt idx="10">
                  <c:v>50–54</c:v>
                </c:pt>
                <c:pt idx="11">
                  <c:v>55–59</c:v>
                </c:pt>
                <c:pt idx="12">
                  <c:v>60–64</c:v>
                </c:pt>
                <c:pt idx="13">
                  <c:v>65–69</c:v>
                </c:pt>
                <c:pt idx="14">
                  <c:v>70–74</c:v>
                </c:pt>
                <c:pt idx="15">
                  <c:v>75–79</c:v>
                </c:pt>
                <c:pt idx="16">
                  <c:v>80–84</c:v>
                </c:pt>
                <c:pt idx="17">
                  <c:v>85+</c:v>
                </c:pt>
              </c:strCache>
            </c:strRef>
          </c:cat>
          <c:val>
            <c:numRef>
              <c:f>'G 3.2.1'!$E$3:$E$20</c:f>
              <c:numCache>
                <c:formatCode>0.00</c:formatCode>
                <c:ptCount val="18"/>
                <c:pt idx="0">
                  <c:v>5.6021734725459318</c:v>
                </c:pt>
                <c:pt idx="1">
                  <c:v>5.6021734725459318</c:v>
                </c:pt>
                <c:pt idx="2">
                  <c:v>5.6021734725459318</c:v>
                </c:pt>
                <c:pt idx="3">
                  <c:v>5.6021734725459318</c:v>
                </c:pt>
                <c:pt idx="4">
                  <c:v>5.6021734725459318</c:v>
                </c:pt>
                <c:pt idx="5">
                  <c:v>5.6021734725459318</c:v>
                </c:pt>
                <c:pt idx="6">
                  <c:v>5.6021734725459318</c:v>
                </c:pt>
                <c:pt idx="7">
                  <c:v>5.6021734725459318</c:v>
                </c:pt>
                <c:pt idx="8">
                  <c:v>5.6021734725459318</c:v>
                </c:pt>
                <c:pt idx="9">
                  <c:v>5.6021734725459318</c:v>
                </c:pt>
                <c:pt idx="10">
                  <c:v>5.6021734725459318</c:v>
                </c:pt>
                <c:pt idx="11">
                  <c:v>5.6021734725459318</c:v>
                </c:pt>
                <c:pt idx="12">
                  <c:v>5.6021734725459318</c:v>
                </c:pt>
                <c:pt idx="13">
                  <c:v>5.6021734725459318</c:v>
                </c:pt>
                <c:pt idx="14">
                  <c:v>5.6021734725459318</c:v>
                </c:pt>
                <c:pt idx="15">
                  <c:v>5.6021734725459318</c:v>
                </c:pt>
                <c:pt idx="16">
                  <c:v>5.6021734725459318</c:v>
                </c:pt>
                <c:pt idx="17">
                  <c:v>5.6021734725459318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38B-4BA6-884B-CB3377D94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127592"/>
        <c:axId val="604128576"/>
      </c:lineChart>
      <c:catAx>
        <c:axId val="6041275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Věková skupina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604128576"/>
        <c:crosses val="autoZero"/>
        <c:auto val="1"/>
        <c:lblAlgn val="ctr"/>
        <c:lblOffset val="100"/>
        <c:noMultiLvlLbl val="0"/>
      </c:catAx>
      <c:valAx>
        <c:axId val="604128576"/>
        <c:scaling>
          <c:orientation val="minMax"/>
          <c:max val="16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% HDP na obyvatele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604127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5230329180988593E-2"/>
          <c:y val="0.86503127142890923"/>
          <c:w val="0.75771495087881802"/>
          <c:h val="0.108005544914993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396837845468519"/>
          <c:y val="3.864734299516908E-2"/>
          <c:w val="0.85439054513936086"/>
          <c:h val="0.87168616268645427"/>
        </c:manualLayout>
      </c:layout>
      <c:lineChart>
        <c:grouping val="standard"/>
        <c:varyColors val="0"/>
        <c:ser>
          <c:idx val="1"/>
          <c:order val="0"/>
          <c:tx>
            <c:strRef>
              <c:f>'G 3.2.2'!$A$3</c:f>
              <c:strCache>
                <c:ptCount val="1"/>
                <c:pt idx="0">
                  <c:v>Projekce 2026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'G 3.2.2'!$B$2:$AZ$2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 3.2.2'!$B$3:$AZ$3</c:f>
              <c:numCache>
                <c:formatCode>0.00</c:formatCode>
                <c:ptCount val="51"/>
                <c:pt idx="0">
                  <c:v>6.3997046246284857</c:v>
                </c:pt>
                <c:pt idx="1">
                  <c:v>6.4530573399083941</c:v>
                </c:pt>
                <c:pt idx="2">
                  <c:v>6.5072585607853632</c:v>
                </c:pt>
                <c:pt idx="3">
                  <c:v>6.5534562753336969</c:v>
                </c:pt>
                <c:pt idx="4">
                  <c:v>6.6001631248452677</c:v>
                </c:pt>
                <c:pt idx="5">
                  <c:v>6.6441199463767679</c:v>
                </c:pt>
                <c:pt idx="6">
                  <c:v>6.6884635024463517</c:v>
                </c:pt>
                <c:pt idx="7">
                  <c:v>6.731539224589155</c:v>
                </c:pt>
                <c:pt idx="8">
                  <c:v>6.7747670011135313</c:v>
                </c:pt>
                <c:pt idx="9">
                  <c:v>6.8161872705134279</c:v>
                </c:pt>
                <c:pt idx="10">
                  <c:v>6.8539142562965703</c:v>
                </c:pt>
                <c:pt idx="11">
                  <c:v>6.8889330757225204</c:v>
                </c:pt>
                <c:pt idx="12">
                  <c:v>6.9225412341886585</c:v>
                </c:pt>
                <c:pt idx="13">
                  <c:v>6.9587913112131456</c:v>
                </c:pt>
                <c:pt idx="14">
                  <c:v>6.9951836811190473</c:v>
                </c:pt>
                <c:pt idx="15">
                  <c:v>7.0272535084705412</c:v>
                </c:pt>
                <c:pt idx="16">
                  <c:v>7.056412934226036</c:v>
                </c:pt>
                <c:pt idx="17">
                  <c:v>7.084658018186424</c:v>
                </c:pt>
                <c:pt idx="18">
                  <c:v>7.1148784698251673</c:v>
                </c:pt>
                <c:pt idx="19">
                  <c:v>7.1453115955854241</c:v>
                </c:pt>
                <c:pt idx="20">
                  <c:v>7.1739182000523121</c:v>
                </c:pt>
                <c:pt idx="21">
                  <c:v>7.2022248131129389</c:v>
                </c:pt>
                <c:pt idx="22">
                  <c:v>7.2310459940995306</c:v>
                </c:pt>
                <c:pt idx="23">
                  <c:v>7.2642604166524842</c:v>
                </c:pt>
                <c:pt idx="24">
                  <c:v>7.2979113686610146</c:v>
                </c:pt>
                <c:pt idx="25">
                  <c:v>7.3282635357688415</c:v>
                </c:pt>
                <c:pt idx="26">
                  <c:v>7.3567641005218993</c:v>
                </c:pt>
                <c:pt idx="27">
                  <c:v>7.3849197201584476</c:v>
                </c:pt>
                <c:pt idx="28">
                  <c:v>7.413936698051395</c:v>
                </c:pt>
                <c:pt idx="29">
                  <c:v>7.4413045684661583</c:v>
                </c:pt>
                <c:pt idx="30">
                  <c:v>7.4665709919601078</c:v>
                </c:pt>
                <c:pt idx="31">
                  <c:v>7.4902475123116243</c:v>
                </c:pt>
                <c:pt idx="32">
                  <c:v>7.5152688941455068</c:v>
                </c:pt>
                <c:pt idx="33">
                  <c:v>7.542572292146474</c:v>
                </c:pt>
                <c:pt idx="34">
                  <c:v>7.5682957132685633</c:v>
                </c:pt>
                <c:pt idx="35">
                  <c:v>7.5927512970843409</c:v>
                </c:pt>
                <c:pt idx="36">
                  <c:v>7.6152388506478417</c:v>
                </c:pt>
                <c:pt idx="37">
                  <c:v>7.6371191689255502</c:v>
                </c:pt>
                <c:pt idx="38">
                  <c:v>7.6589346636468703</c:v>
                </c:pt>
                <c:pt idx="39">
                  <c:v>7.6762389260620942</c:v>
                </c:pt>
                <c:pt idx="40">
                  <c:v>7.6905782396535587</c:v>
                </c:pt>
                <c:pt idx="41">
                  <c:v>7.702882015338175</c:v>
                </c:pt>
                <c:pt idx="42">
                  <c:v>7.7144742245054632</c:v>
                </c:pt>
                <c:pt idx="43">
                  <c:v>7.7254181745394419</c:v>
                </c:pt>
                <c:pt idx="44">
                  <c:v>7.7326557406369636</c:v>
                </c:pt>
                <c:pt idx="45">
                  <c:v>7.738215068945439</c:v>
                </c:pt>
                <c:pt idx="46">
                  <c:v>7.7431869513361136</c:v>
                </c:pt>
                <c:pt idx="47">
                  <c:v>7.749583312515</c:v>
                </c:pt>
                <c:pt idx="48">
                  <c:v>7.7569018783924841</c:v>
                </c:pt>
                <c:pt idx="49">
                  <c:v>7.7633414516161485</c:v>
                </c:pt>
                <c:pt idx="50">
                  <c:v>7.7711068252512847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9E-4EE0-A5BD-1D292D09FE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33276688"/>
        <c:axId val="2033252976"/>
      </c:lineChart>
      <c:catAx>
        <c:axId val="2033276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2033252976"/>
        <c:crosses val="autoZero"/>
        <c:auto val="1"/>
        <c:lblAlgn val="ctr"/>
        <c:lblOffset val="100"/>
        <c:tickLblSkip val="10"/>
        <c:noMultiLvlLbl val="0"/>
      </c:catAx>
      <c:valAx>
        <c:axId val="2033252976"/>
        <c:scaling>
          <c:orientation val="minMax"/>
          <c:max val="7.8"/>
          <c:min val="6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%</a:t>
                </a:r>
                <a:r>
                  <a:rPr lang="cs-CZ"/>
                  <a:t> </a:t>
                </a:r>
                <a:r>
                  <a:rPr lang="en-US"/>
                  <a:t>HDP</a:t>
                </a:r>
              </a:p>
            </c:rich>
          </c:tx>
          <c:layout>
            <c:manualLayout>
              <c:xMode val="edge"/>
              <c:yMode val="edge"/>
              <c:x val="5.5555555555555558E-3"/>
              <c:y val="0.3997907870211875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20332766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308419668988379E-2"/>
          <c:y val="1.1233054247592062E-2"/>
          <c:w val="0.76398429603105056"/>
          <c:h val="0.94704469435073169"/>
        </c:manualLayout>
      </c:layout>
      <c:lineChart>
        <c:grouping val="standard"/>
        <c:varyColors val="0"/>
        <c:ser>
          <c:idx val="0"/>
          <c:order val="0"/>
          <c:tx>
            <c:strRef>
              <c:f>'G 3.3.1'!$B$2</c:f>
              <c:strCache>
                <c:ptCount val="1"/>
                <c:pt idx="0">
                  <c:v>Příspěvek na péči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'G 3.3.1'!$A$3:$A$53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 3.3.1'!$B$3:$B$53</c:f>
              <c:numCache>
                <c:formatCode>0.0</c:formatCode>
                <c:ptCount val="51"/>
                <c:pt idx="0">
                  <c:v>0.55000000000000004</c:v>
                </c:pt>
                <c:pt idx="1">
                  <c:v>0.56854738012214101</c:v>
                </c:pt>
                <c:pt idx="2">
                  <c:v>0.58301503162809709</c:v>
                </c:pt>
                <c:pt idx="3">
                  <c:v>0.59765802018511005</c:v>
                </c:pt>
                <c:pt idx="4">
                  <c:v>0.61296812841784198</c:v>
                </c:pt>
                <c:pt idx="5">
                  <c:v>0.62742901822238217</c:v>
                </c:pt>
                <c:pt idx="6">
                  <c:v>0.64266430430334731</c:v>
                </c:pt>
                <c:pt idx="7">
                  <c:v>0.65844834173493427</c:v>
                </c:pt>
                <c:pt idx="8">
                  <c:v>0.67399647039559196</c:v>
                </c:pt>
                <c:pt idx="9">
                  <c:v>0.68957401094399418</c:v>
                </c:pt>
                <c:pt idx="10">
                  <c:v>0.70419281504179299</c:v>
                </c:pt>
                <c:pt idx="11">
                  <c:v>0.71845061695193424</c:v>
                </c:pt>
                <c:pt idx="12">
                  <c:v>0.73273673911646808</c:v>
                </c:pt>
                <c:pt idx="13">
                  <c:v>0.74694715083460494</c:v>
                </c:pt>
                <c:pt idx="14">
                  <c:v>0.76054682355210967</c:v>
                </c:pt>
                <c:pt idx="15">
                  <c:v>0.77471426015818823</c:v>
                </c:pt>
                <c:pt idx="16">
                  <c:v>0.78649044161721504</c:v>
                </c:pt>
                <c:pt idx="17">
                  <c:v>0.79831865351772702</c:v>
                </c:pt>
                <c:pt idx="18">
                  <c:v>0.8104283701774212</c:v>
                </c:pt>
                <c:pt idx="19">
                  <c:v>0.82337753351891174</c:v>
                </c:pt>
                <c:pt idx="20">
                  <c:v>0.83710855329919398</c:v>
                </c:pt>
                <c:pt idx="21">
                  <c:v>0.85176288152832513</c:v>
                </c:pt>
                <c:pt idx="22">
                  <c:v>0.86649062293227319</c:v>
                </c:pt>
                <c:pt idx="23">
                  <c:v>0.88169553254269339</c:v>
                </c:pt>
                <c:pt idx="24">
                  <c:v>0.89773703734237886</c:v>
                </c:pt>
                <c:pt idx="25">
                  <c:v>0.91500411225688438</c:v>
                </c:pt>
                <c:pt idx="26">
                  <c:v>0.93318495762242559</c:v>
                </c:pt>
                <c:pt idx="27">
                  <c:v>0.9522949002420491</c:v>
                </c:pt>
                <c:pt idx="28">
                  <c:v>0.97220392628574615</c:v>
                </c:pt>
                <c:pt idx="29">
                  <c:v>0.99160040734460742</c:v>
                </c:pt>
                <c:pt idx="30">
                  <c:v>1.0150463997190688</c:v>
                </c:pt>
                <c:pt idx="31">
                  <c:v>1.0418032778670121</c:v>
                </c:pt>
                <c:pt idx="32">
                  <c:v>1.0697403493825572</c:v>
                </c:pt>
                <c:pt idx="33">
                  <c:v>1.0978498137703985</c:v>
                </c:pt>
                <c:pt idx="34">
                  <c:v>1.1244786789792862</c:v>
                </c:pt>
                <c:pt idx="35">
                  <c:v>1.1485125891232097</c:v>
                </c:pt>
                <c:pt idx="36">
                  <c:v>1.1695700189387142</c:v>
                </c:pt>
                <c:pt idx="37">
                  <c:v>1.1877742671514553</c:v>
                </c:pt>
                <c:pt idx="38">
                  <c:v>1.204047434421079</c:v>
                </c:pt>
                <c:pt idx="39">
                  <c:v>1.2191943297727224</c:v>
                </c:pt>
                <c:pt idx="40">
                  <c:v>1.2326801784492147</c:v>
                </c:pt>
                <c:pt idx="41">
                  <c:v>1.2443682343603391</c:v>
                </c:pt>
                <c:pt idx="42">
                  <c:v>1.2554617106201065</c:v>
                </c:pt>
                <c:pt idx="43">
                  <c:v>1.2655565309144923</c:v>
                </c:pt>
                <c:pt idx="44">
                  <c:v>1.2735819143973068</c:v>
                </c:pt>
                <c:pt idx="45">
                  <c:v>1.2796475014376862</c:v>
                </c:pt>
                <c:pt idx="46">
                  <c:v>1.284221834480952</c:v>
                </c:pt>
                <c:pt idx="47">
                  <c:v>1.288456256685941</c:v>
                </c:pt>
                <c:pt idx="48">
                  <c:v>1.2936011618295964</c:v>
                </c:pt>
                <c:pt idx="49">
                  <c:v>1.2987612251824461</c:v>
                </c:pt>
                <c:pt idx="50">
                  <c:v>1.3040016817740092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8C-439E-ACA0-4DDA59C66D19}"/>
            </c:ext>
          </c:extLst>
        </c:ser>
        <c:ser>
          <c:idx val="1"/>
          <c:order val="1"/>
          <c:tx>
            <c:strRef>
              <c:f>'G 3.3.1'!$C$2</c:f>
              <c:strCache>
                <c:ptCount val="1"/>
                <c:pt idx="0">
                  <c:v>Daňové zvýhodnění na děti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 3.3.1'!$A$3:$A$53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 3.3.1'!$C$3:$C$53</c:f>
              <c:numCache>
                <c:formatCode>0.0</c:formatCode>
                <c:ptCount val="51"/>
                <c:pt idx="0">
                  <c:v>0.55000000000000004</c:v>
                </c:pt>
                <c:pt idx="1">
                  <c:v>0.5408717810491569</c:v>
                </c:pt>
                <c:pt idx="2">
                  <c:v>0.53053541820535843</c:v>
                </c:pt>
                <c:pt idx="3">
                  <c:v>0.52200773649670285</c:v>
                </c:pt>
                <c:pt idx="4">
                  <c:v>0.51407179457235896</c:v>
                </c:pt>
                <c:pt idx="5">
                  <c:v>0.50669118994614082</c:v>
                </c:pt>
                <c:pt idx="6">
                  <c:v>0.50004273287219525</c:v>
                </c:pt>
                <c:pt idx="7">
                  <c:v>0.4941268795439952</c:v>
                </c:pt>
                <c:pt idx="8">
                  <c:v>0.48750685844708608</c:v>
                </c:pt>
                <c:pt idx="9">
                  <c:v>0.48153617953087552</c:v>
                </c:pt>
                <c:pt idx="10">
                  <c:v>0.4762861537804966</c:v>
                </c:pt>
                <c:pt idx="11">
                  <c:v>0.47166918285724263</c:v>
                </c:pt>
                <c:pt idx="12">
                  <c:v>0.46831351486269923</c:v>
                </c:pt>
                <c:pt idx="13">
                  <c:v>0.46588701781710135</c:v>
                </c:pt>
                <c:pt idx="14">
                  <c:v>0.4646342109038038</c:v>
                </c:pt>
                <c:pt idx="15">
                  <c:v>0.4631735986776358</c:v>
                </c:pt>
                <c:pt idx="16">
                  <c:v>0.46239995801187828</c:v>
                </c:pt>
                <c:pt idx="17">
                  <c:v>0.46354667398473132</c:v>
                </c:pt>
                <c:pt idx="18">
                  <c:v>0.46622233190213269</c:v>
                </c:pt>
                <c:pt idx="19">
                  <c:v>0.4705369999131554</c:v>
                </c:pt>
                <c:pt idx="20">
                  <c:v>0.47538125980844331</c:v>
                </c:pt>
                <c:pt idx="21">
                  <c:v>0.48040810166115006</c:v>
                </c:pt>
                <c:pt idx="22">
                  <c:v>0.48459121990151616</c:v>
                </c:pt>
                <c:pt idx="23">
                  <c:v>0.48939654232280433</c:v>
                </c:pt>
                <c:pt idx="24">
                  <c:v>0.4946397674710703</c:v>
                </c:pt>
                <c:pt idx="25">
                  <c:v>0.49990269293969841</c:v>
                </c:pt>
                <c:pt idx="26">
                  <c:v>0.50511081229012789</c:v>
                </c:pt>
                <c:pt idx="27">
                  <c:v>0.50960673363949349</c:v>
                </c:pt>
                <c:pt idx="28">
                  <c:v>0.51317796483855938</c:v>
                </c:pt>
                <c:pt idx="29">
                  <c:v>0.51468518652999051</c:v>
                </c:pt>
                <c:pt idx="30">
                  <c:v>0.51617903935581588</c:v>
                </c:pt>
                <c:pt idx="31">
                  <c:v>0.51764613773408574</c:v>
                </c:pt>
                <c:pt idx="32">
                  <c:v>0.51826203797932779</c:v>
                </c:pt>
                <c:pt idx="33">
                  <c:v>0.51808659796686596</c:v>
                </c:pt>
                <c:pt idx="34">
                  <c:v>0.51697602111761631</c:v>
                </c:pt>
                <c:pt idx="35">
                  <c:v>0.51497904111224779</c:v>
                </c:pt>
                <c:pt idx="36">
                  <c:v>0.51197266455468493</c:v>
                </c:pt>
                <c:pt idx="37">
                  <c:v>0.50812244429281661</c:v>
                </c:pt>
                <c:pt idx="38">
                  <c:v>0.50390452746621384</c:v>
                </c:pt>
                <c:pt idx="39">
                  <c:v>0.49963413790768452</c:v>
                </c:pt>
                <c:pt idx="40">
                  <c:v>0.49549199095645013</c:v>
                </c:pt>
                <c:pt idx="41">
                  <c:v>0.49156263213901646</c:v>
                </c:pt>
                <c:pt idx="42">
                  <c:v>0.48803447616105167</c:v>
                </c:pt>
                <c:pt idx="43">
                  <c:v>0.48499183941828922</c:v>
                </c:pt>
                <c:pt idx="44">
                  <c:v>0.48260456873635738</c:v>
                </c:pt>
                <c:pt idx="45">
                  <c:v>0.48098307231469434</c:v>
                </c:pt>
                <c:pt idx="46">
                  <c:v>0.48014726530240071</c:v>
                </c:pt>
                <c:pt idx="47">
                  <c:v>0.48013733103020079</c:v>
                </c:pt>
                <c:pt idx="48">
                  <c:v>0.48101779429850211</c:v>
                </c:pt>
                <c:pt idx="49">
                  <c:v>0.48277333531038674</c:v>
                </c:pt>
                <c:pt idx="50">
                  <c:v>0.48512573804644332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8C-439E-ACA0-4DDA59C66D19}"/>
            </c:ext>
          </c:extLst>
        </c:ser>
        <c:ser>
          <c:idx val="4"/>
          <c:order val="2"/>
          <c:tx>
            <c:strRef>
              <c:f>'G 3.3.1'!$D$2</c:f>
              <c:strCache>
                <c:ptCount val="1"/>
                <c:pt idx="0">
                  <c:v>Dávka státní sociální pomoci</c:v>
                </c:pt>
              </c:strCache>
            </c:strRef>
          </c:tx>
          <c:spPr>
            <a:ln w="28575" cap="rnd">
              <a:solidFill>
                <a:srgbClr val="0070C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'G 3.3.1'!$A$3:$A$53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 3.3.1'!$D$3:$D$53</c:f>
              <c:numCache>
                <c:formatCode>0.0</c:formatCode>
                <c:ptCount val="51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D8C-439E-ACA0-4DDA59C66D19}"/>
            </c:ext>
          </c:extLst>
        </c:ser>
        <c:ser>
          <c:idx val="2"/>
          <c:order val="3"/>
          <c:tx>
            <c:strRef>
              <c:f>'G 3.3.1'!$E$2</c:f>
              <c:strCache>
                <c:ptCount val="1"/>
                <c:pt idx="0">
                  <c:v>Rodičovský příspěvek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'G 3.3.1'!$A$3:$A$53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 3.3.1'!$E$3:$E$53</c:f>
              <c:numCache>
                <c:formatCode>0.0</c:formatCode>
                <c:ptCount val="51"/>
                <c:pt idx="0">
                  <c:v>0.34</c:v>
                </c:pt>
                <c:pt idx="1">
                  <c:v>0.32671073692240687</c:v>
                </c:pt>
                <c:pt idx="2">
                  <c:v>0.32264714734975658</c:v>
                </c:pt>
                <c:pt idx="3">
                  <c:v>0.32304512056788809</c:v>
                </c:pt>
                <c:pt idx="4">
                  <c:v>0.32574168972867135</c:v>
                </c:pt>
                <c:pt idx="5">
                  <c:v>0.32954528907771519</c:v>
                </c:pt>
                <c:pt idx="6">
                  <c:v>0.33491011869013132</c:v>
                </c:pt>
                <c:pt idx="7">
                  <c:v>0.34173700353739234</c:v>
                </c:pt>
                <c:pt idx="8">
                  <c:v>0.34964582692212737</c:v>
                </c:pt>
                <c:pt idx="9">
                  <c:v>0.35878586010349001</c:v>
                </c:pt>
                <c:pt idx="10">
                  <c:v>0.36880368036544103</c:v>
                </c:pt>
                <c:pt idx="11">
                  <c:v>0.37968417473378419</c:v>
                </c:pt>
                <c:pt idx="12">
                  <c:v>0.38724029918721381</c:v>
                </c:pt>
                <c:pt idx="13">
                  <c:v>0.39343815651771324</c:v>
                </c:pt>
                <c:pt idx="14">
                  <c:v>0.39975805654395019</c:v>
                </c:pt>
                <c:pt idx="15">
                  <c:v>0.40587174179309454</c:v>
                </c:pt>
                <c:pt idx="16">
                  <c:v>0.41036168026203312</c:v>
                </c:pt>
                <c:pt idx="17">
                  <c:v>0.41456822031116941</c:v>
                </c:pt>
                <c:pt idx="18">
                  <c:v>0.4184330794064528</c:v>
                </c:pt>
                <c:pt idx="19">
                  <c:v>0.42195329116207719</c:v>
                </c:pt>
                <c:pt idx="20">
                  <c:v>0.42476410528020142</c:v>
                </c:pt>
                <c:pt idx="21">
                  <c:v>0.42677454864171305</c:v>
                </c:pt>
                <c:pt idx="22">
                  <c:v>0.42764428997295012</c:v>
                </c:pt>
                <c:pt idx="23">
                  <c:v>0.42741866921924437</c:v>
                </c:pt>
                <c:pt idx="24">
                  <c:v>0.42612771787146791</c:v>
                </c:pt>
                <c:pt idx="25">
                  <c:v>0.42376845374854349</c:v>
                </c:pt>
                <c:pt idx="26">
                  <c:v>0.42006322383961725</c:v>
                </c:pt>
                <c:pt idx="27">
                  <c:v>0.41516566445983621</c:v>
                </c:pt>
                <c:pt idx="28">
                  <c:v>0.40933484875711251</c:v>
                </c:pt>
                <c:pt idx="29">
                  <c:v>0.40202822316868503</c:v>
                </c:pt>
                <c:pt idx="30">
                  <c:v>0.39528592182877553</c:v>
                </c:pt>
                <c:pt idx="31">
                  <c:v>0.38931911756421733</c:v>
                </c:pt>
                <c:pt idx="32">
                  <c:v>0.38384824061068262</c:v>
                </c:pt>
                <c:pt idx="33">
                  <c:v>0.37921442654688886</c:v>
                </c:pt>
                <c:pt idx="34">
                  <c:v>0.37553166288991507</c:v>
                </c:pt>
                <c:pt idx="35">
                  <c:v>0.37295898368858332</c:v>
                </c:pt>
                <c:pt idx="36">
                  <c:v>0.37140275199551309</c:v>
                </c:pt>
                <c:pt idx="37">
                  <c:v>0.37085902220871442</c:v>
                </c:pt>
                <c:pt idx="38">
                  <c:v>0.37138557472216932</c:v>
                </c:pt>
                <c:pt idx="39">
                  <c:v>0.37297621732742092</c:v>
                </c:pt>
                <c:pt idx="40">
                  <c:v>0.37549139633013706</c:v>
                </c:pt>
                <c:pt idx="41">
                  <c:v>0.37869099189996935</c:v>
                </c:pt>
                <c:pt idx="42">
                  <c:v>0.38240763706040853</c:v>
                </c:pt>
                <c:pt idx="43">
                  <c:v>0.38641665920817564</c:v>
                </c:pt>
                <c:pt idx="44">
                  <c:v>0.39060511180369278</c:v>
                </c:pt>
                <c:pt idx="45">
                  <c:v>0.39485700378902466</c:v>
                </c:pt>
                <c:pt idx="46">
                  <c:v>0.39903970805771422</c:v>
                </c:pt>
                <c:pt idx="47">
                  <c:v>0.40308150199772458</c:v>
                </c:pt>
                <c:pt idx="48">
                  <c:v>0.40697229111430683</c:v>
                </c:pt>
                <c:pt idx="49">
                  <c:v>0.41066617764348995</c:v>
                </c:pt>
                <c:pt idx="50">
                  <c:v>0.41391918209761153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D8C-439E-ACA0-4DDA59C66D19}"/>
            </c:ext>
          </c:extLst>
        </c:ser>
        <c:ser>
          <c:idx val="5"/>
          <c:order val="4"/>
          <c:tx>
            <c:strRef>
              <c:f>'G 3.3.1'!$F$2</c:f>
              <c:strCache>
                <c:ptCount val="1"/>
                <c:pt idx="0">
                  <c:v>Pomoc v mateřství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'G 3.3.1'!$A$3:$A$53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 3.3.1'!$F$3:$F$53</c:f>
              <c:numCache>
                <c:formatCode>0.0</c:formatCode>
                <c:ptCount val="51"/>
                <c:pt idx="0">
                  <c:v>0.12</c:v>
                </c:pt>
                <c:pt idx="1">
                  <c:v>0.11785672005419895</c:v>
                </c:pt>
                <c:pt idx="2">
                  <c:v>0.11663071394940804</c:v>
                </c:pt>
                <c:pt idx="3">
                  <c:v>0.11697984416969011</c:v>
                </c:pt>
                <c:pt idx="4">
                  <c:v>0.11818646276843359</c:v>
                </c:pt>
                <c:pt idx="5">
                  <c:v>0.11968454756436256</c:v>
                </c:pt>
                <c:pt idx="6">
                  <c:v>0.12175251692944718</c:v>
                </c:pt>
                <c:pt idx="7">
                  <c:v>0.12435044769513884</c:v>
                </c:pt>
                <c:pt idx="8">
                  <c:v>0.12733428825303361</c:v>
                </c:pt>
                <c:pt idx="9">
                  <c:v>0.13075286541189474</c:v>
                </c:pt>
                <c:pt idx="10">
                  <c:v>0.13447193240050492</c:v>
                </c:pt>
                <c:pt idx="11">
                  <c:v>0.13847928988952621</c:v>
                </c:pt>
                <c:pt idx="12">
                  <c:v>0.14062789509452453</c:v>
                </c:pt>
                <c:pt idx="13">
                  <c:v>0.14285301345654264</c:v>
                </c:pt>
                <c:pt idx="14">
                  <c:v>0.14509453224072383</c:v>
                </c:pt>
                <c:pt idx="15">
                  <c:v>0.14723720728698406</c:v>
                </c:pt>
                <c:pt idx="16">
                  <c:v>0.14877242177790087</c:v>
                </c:pt>
                <c:pt idx="17">
                  <c:v>0.15019476969190365</c:v>
                </c:pt>
                <c:pt idx="18">
                  <c:v>0.15148878222973378</c:v>
                </c:pt>
                <c:pt idx="19">
                  <c:v>0.15265830608423259</c:v>
                </c:pt>
                <c:pt idx="20">
                  <c:v>0.15357461228916933</c:v>
                </c:pt>
                <c:pt idx="21">
                  <c:v>0.15420392563484245</c:v>
                </c:pt>
                <c:pt idx="22">
                  <c:v>0.15441821721374444</c:v>
                </c:pt>
                <c:pt idx="23">
                  <c:v>0.15423090636882075</c:v>
                </c:pt>
                <c:pt idx="24">
                  <c:v>0.15365410598163448</c:v>
                </c:pt>
                <c:pt idx="25">
                  <c:v>0.15269060438041393</c:v>
                </c:pt>
                <c:pt idx="26">
                  <c:v>0.15119490548485895</c:v>
                </c:pt>
                <c:pt idx="27">
                  <c:v>0.14931610288390254</c:v>
                </c:pt>
                <c:pt idx="28">
                  <c:v>0.14712121584332571</c:v>
                </c:pt>
                <c:pt idx="29">
                  <c:v>0.14442918720791351</c:v>
                </c:pt>
                <c:pt idx="30">
                  <c:v>0.14198352023850244</c:v>
                </c:pt>
                <c:pt idx="31">
                  <c:v>0.13986252962654197</c:v>
                </c:pt>
                <c:pt idx="32">
                  <c:v>0.13796212279948605</c:v>
                </c:pt>
                <c:pt idx="33">
                  <c:v>0.1364000163661642</c:v>
                </c:pt>
                <c:pt idx="34">
                  <c:v>0.1352103336475857</c:v>
                </c:pt>
                <c:pt idx="35">
                  <c:v>0.1344399497543062</c:v>
                </c:pt>
                <c:pt idx="36">
                  <c:v>0.13404079897745971</c:v>
                </c:pt>
                <c:pt idx="37">
                  <c:v>0.13399977252999776</c:v>
                </c:pt>
                <c:pt idx="38">
                  <c:v>0.13433203536373595</c:v>
                </c:pt>
                <c:pt idx="39">
                  <c:v>0.13502997358786703</c:v>
                </c:pt>
                <c:pt idx="40">
                  <c:v>0.13603786689792652</c:v>
                </c:pt>
                <c:pt idx="41">
                  <c:v>0.13726458841202938</c:v>
                </c:pt>
                <c:pt idx="42">
                  <c:v>0.13864834318026054</c:v>
                </c:pt>
                <c:pt idx="43">
                  <c:v>0.14010976575294906</c:v>
                </c:pt>
                <c:pt idx="44">
                  <c:v>0.14161212553345925</c:v>
                </c:pt>
                <c:pt idx="45">
                  <c:v>0.14311838040829516</c:v>
                </c:pt>
                <c:pt idx="46">
                  <c:v>0.14458451195136399</c:v>
                </c:pt>
                <c:pt idx="47">
                  <c:v>0.14598861613581682</c:v>
                </c:pt>
                <c:pt idx="48">
                  <c:v>0.14733038112393348</c:v>
                </c:pt>
                <c:pt idx="49">
                  <c:v>0.14859531431722348</c:v>
                </c:pt>
                <c:pt idx="50">
                  <c:v>0.14969723903641904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D8C-439E-ACA0-4DDA59C66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76182736"/>
        <c:axId val="676185688"/>
      </c:lineChart>
      <c:catAx>
        <c:axId val="676182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cs-CZ"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676185688"/>
        <c:crosses val="autoZero"/>
        <c:auto val="1"/>
        <c:lblAlgn val="ctr"/>
        <c:lblOffset val="100"/>
        <c:tickLblSkip val="10"/>
        <c:tickMarkSkip val="1"/>
        <c:noMultiLvlLbl val="0"/>
      </c:catAx>
      <c:valAx>
        <c:axId val="676185688"/>
        <c:scaling>
          <c:orientation val="minMax"/>
          <c:max val="1.4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cs-CZ" sz="9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%</a:t>
                </a:r>
                <a:r>
                  <a:rPr lang="cs-CZ"/>
                  <a:t> HDP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4.7333896377436081E-3"/>
              <c:y val="0.4377798276258036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cs-CZ" sz="9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cs-CZ"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67618273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2286556939845357"/>
          <c:y val="0.10970266171166015"/>
          <c:w val="0.16914851926419847"/>
          <c:h val="0.734601000955781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cs-CZ" sz="9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cs-CZ" sz="900" b="0" i="0" u="none" strike="noStrike" kern="1200" baseline="0">
          <a:solidFill>
            <a:schemeClr val="tx1"/>
          </a:solidFill>
          <a:latin typeface="Arial" panose="020B0604020202020204" pitchFamily="34" charset="0"/>
          <a:ea typeface="+mn-ea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 B3.2.1'!$A$3</c:f>
              <c:strCache>
                <c:ptCount val="1"/>
                <c:pt idx="0">
                  <c:v>Přídavek na dítě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'G B3.2.1'!$B$2:$P$2</c:f>
              <c:strCache>
                <c:ptCount val="1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  <c:pt idx="14">
                  <c:v>2026*</c:v>
                </c:pt>
              </c:strCache>
            </c:strRef>
          </c:cat>
          <c:val>
            <c:numRef>
              <c:f>'G B3.2.1'!$B$3:$P$3</c:f>
              <c:numCache>
                <c:formatCode>0.0</c:formatCode>
                <c:ptCount val="15"/>
                <c:pt idx="0">
                  <c:v>8.1052458296526839E-2</c:v>
                </c:pt>
                <c:pt idx="1">
                  <c:v>7.9983169167699486E-2</c:v>
                </c:pt>
                <c:pt idx="2">
                  <c:v>7.3389704284225338E-2</c:v>
                </c:pt>
                <c:pt idx="3">
                  <c:v>6.5863674718007803E-2</c:v>
                </c:pt>
                <c:pt idx="4">
                  <c:v>5.8303430208774258E-2</c:v>
                </c:pt>
                <c:pt idx="5">
                  <c:v>4.8001557741675402E-2</c:v>
                </c:pt>
                <c:pt idx="6">
                  <c:v>4.6143895161468523E-2</c:v>
                </c:pt>
                <c:pt idx="7">
                  <c:v>3.8798811152192379E-2</c:v>
                </c:pt>
                <c:pt idx="8">
                  <c:v>3.6779216794965548E-2</c:v>
                </c:pt>
                <c:pt idx="9">
                  <c:v>4.0757948114979098E-2</c:v>
                </c:pt>
                <c:pt idx="10">
                  <c:v>0.15074048648230776</c:v>
                </c:pt>
                <c:pt idx="11">
                  <c:v>7.6318179065114553E-2</c:v>
                </c:pt>
                <c:pt idx="12">
                  <c:v>6.7244398435970104E-2</c:v>
                </c:pt>
                <c:pt idx="13">
                  <c:v>5.8507138562689298E-2</c:v>
                </c:pt>
                <c:pt idx="14">
                  <c:v>1.6688918558077435E-2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74-425B-BEEC-2F74C7B2813D}"/>
            </c:ext>
          </c:extLst>
        </c:ser>
        <c:ser>
          <c:idx val="1"/>
          <c:order val="1"/>
          <c:tx>
            <c:strRef>
              <c:f>'G B3.2.1'!$A$4</c:f>
              <c:strCache>
                <c:ptCount val="1"/>
                <c:pt idx="0">
                  <c:v>Příspěvek na bydlení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'G B3.2.1'!$B$2:$P$2</c:f>
              <c:strCache>
                <c:ptCount val="1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  <c:pt idx="14">
                  <c:v>2026*</c:v>
                </c:pt>
              </c:strCache>
            </c:strRef>
          </c:cat>
          <c:val>
            <c:numRef>
              <c:f>'G B3.2.1'!$B$4:$P$4</c:f>
              <c:numCache>
                <c:formatCode>0.0</c:formatCode>
                <c:ptCount val="15"/>
                <c:pt idx="0">
                  <c:v>0.13948926596608477</c:v>
                </c:pt>
                <c:pt idx="1">
                  <c:v>0.17791629932230932</c:v>
                </c:pt>
                <c:pt idx="2">
                  <c:v>0.20241724718461052</c:v>
                </c:pt>
                <c:pt idx="3">
                  <c:v>0.19750251807779032</c:v>
                </c:pt>
                <c:pt idx="4">
                  <c:v>0.19181488818735376</c:v>
                </c:pt>
                <c:pt idx="5">
                  <c:v>0.16706194736727276</c:v>
                </c:pt>
                <c:pt idx="6">
                  <c:v>0.14090044360513121</c:v>
                </c:pt>
                <c:pt idx="7">
                  <c:v>0.12068018620027038</c:v>
                </c:pt>
                <c:pt idx="8">
                  <c:v>0.11962577199614022</c:v>
                </c:pt>
                <c:pt idx="9">
                  <c:v>0.10527655056291819</c:v>
                </c:pt>
                <c:pt idx="10">
                  <c:v>0.12114909457958953</c:v>
                </c:pt>
                <c:pt idx="11">
                  <c:v>0.2335628313255623</c:v>
                </c:pt>
                <c:pt idx="12">
                  <c:v>0.25230140280433816</c:v>
                </c:pt>
                <c:pt idx="13">
                  <c:v>0.27535491527901984</c:v>
                </c:pt>
                <c:pt idx="14">
                  <c:v>7.2318647085002227E-2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74-425B-BEEC-2F74C7B2813D}"/>
            </c:ext>
          </c:extLst>
        </c:ser>
        <c:ser>
          <c:idx val="2"/>
          <c:order val="2"/>
          <c:tx>
            <c:strRef>
              <c:f>'G B3.2.1'!$A$5</c:f>
              <c:strCache>
                <c:ptCount val="1"/>
                <c:pt idx="0">
                  <c:v>Příspěvek na živobytí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'G B3.2.1'!$B$2:$P$2</c:f>
              <c:strCache>
                <c:ptCount val="1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  <c:pt idx="14">
                  <c:v>2026*</c:v>
                </c:pt>
              </c:strCache>
            </c:strRef>
          </c:cat>
          <c:val>
            <c:numRef>
              <c:f>'G B3.2.1'!$B$5:$P$5</c:f>
              <c:numCache>
                <c:formatCode>0.0</c:formatCode>
                <c:ptCount val="15"/>
                <c:pt idx="0">
                  <c:v>0.14353856281077101</c:v>
                </c:pt>
                <c:pt idx="1">
                  <c:v>0.17916343466424051</c:v>
                </c:pt>
                <c:pt idx="2">
                  <c:v>0.18054129893711524</c:v>
                </c:pt>
                <c:pt idx="3">
                  <c:v>0.15567472166421994</c:v>
                </c:pt>
                <c:pt idx="4">
                  <c:v>0.12845943436113341</c:v>
                </c:pt>
                <c:pt idx="5">
                  <c:v>9.3645796930074549E-2</c:v>
                </c:pt>
                <c:pt idx="6">
                  <c:v>6.2008002593241178E-2</c:v>
                </c:pt>
                <c:pt idx="7">
                  <c:v>4.6702277787975921E-2</c:v>
                </c:pt>
                <c:pt idx="8">
                  <c:v>5.1991072020606967E-2</c:v>
                </c:pt>
                <c:pt idx="9">
                  <c:v>5.2173333891376565E-2</c:v>
                </c:pt>
                <c:pt idx="10">
                  <c:v>4.9151384752233795E-2</c:v>
                </c:pt>
                <c:pt idx="11">
                  <c:v>5.2782504172576968E-2</c:v>
                </c:pt>
                <c:pt idx="12">
                  <c:v>5.190015308908065E-2</c:v>
                </c:pt>
                <c:pt idx="13">
                  <c:v>4.8745570264287108E-2</c:v>
                </c:pt>
                <c:pt idx="14">
                  <c:v>1.4908767245215844E-2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74-425B-BEEC-2F74C7B2813D}"/>
            </c:ext>
          </c:extLst>
        </c:ser>
        <c:ser>
          <c:idx val="3"/>
          <c:order val="3"/>
          <c:tx>
            <c:strRef>
              <c:f>'G B3.2.1'!$A$6</c:f>
              <c:strCache>
                <c:ptCount val="1"/>
                <c:pt idx="0">
                  <c:v>Doplatek na bydlení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'G B3.2.1'!$B$2:$P$2</c:f>
              <c:strCache>
                <c:ptCount val="1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  <c:pt idx="14">
                  <c:v>2026*</c:v>
                </c:pt>
              </c:strCache>
            </c:strRef>
          </c:cat>
          <c:val>
            <c:numRef>
              <c:f>'G B3.2.1'!$B$6:$P$6</c:f>
              <c:numCache>
                <c:formatCode>0.0</c:formatCode>
                <c:ptCount val="15"/>
                <c:pt idx="0">
                  <c:v>4.0645012509755038E-2</c:v>
                </c:pt>
                <c:pt idx="1">
                  <c:v>6.7506938573920761E-2</c:v>
                </c:pt>
                <c:pt idx="2">
                  <c:v>7.4208734097900159E-2</c:v>
                </c:pt>
                <c:pt idx="3">
                  <c:v>6.7418901286874611E-2</c:v>
                </c:pt>
                <c:pt idx="4">
                  <c:v>6.0226183455811745E-2</c:v>
                </c:pt>
                <c:pt idx="5">
                  <c:v>4.6768338654856675E-2</c:v>
                </c:pt>
                <c:pt idx="6">
                  <c:v>3.4577543647992717E-2</c:v>
                </c:pt>
                <c:pt idx="7">
                  <c:v>2.6817591715488996E-2</c:v>
                </c:pt>
                <c:pt idx="8">
                  <c:v>2.7920434125420057E-2</c:v>
                </c:pt>
                <c:pt idx="9">
                  <c:v>2.800652486645407E-2</c:v>
                </c:pt>
                <c:pt idx="10">
                  <c:v>2.6102313976338856E-2</c:v>
                </c:pt>
                <c:pt idx="11">
                  <c:v>2.2122156794268148E-2</c:v>
                </c:pt>
                <c:pt idx="12">
                  <c:v>2.077352844161159E-2</c:v>
                </c:pt>
                <c:pt idx="13">
                  <c:v>1.9521295871232608E-2</c:v>
                </c:pt>
                <c:pt idx="14">
                  <c:v>7.0093457943925233E-3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F74-425B-BEEC-2F74C7B2813D}"/>
            </c:ext>
          </c:extLst>
        </c:ser>
        <c:ser>
          <c:idx val="5"/>
          <c:order val="5"/>
          <c:tx>
            <c:strRef>
              <c:f>'G B3.2.1'!$A$7</c:f>
              <c:strCache>
                <c:ptCount val="1"/>
                <c:pt idx="0">
                  <c:v>Dávka státní sociální pomoci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'G B3.2.1'!$B$7:$P$7</c:f>
              <c:numCache>
                <c:formatCode>0.0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0.21563636748998666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F74-425B-BEEC-2F74C7B281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829369280"/>
        <c:axId val="829381280"/>
      </c:barChart>
      <c:lineChart>
        <c:grouping val="standard"/>
        <c:varyColors val="0"/>
        <c:ser>
          <c:idx val="4"/>
          <c:order val="4"/>
          <c:tx>
            <c:strRef>
              <c:f>'G B3.2.1'!$A$8</c:f>
              <c:strCache>
                <c:ptCount val="1"/>
                <c:pt idx="0">
                  <c:v>Celkem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'G B3.2.1'!$B$2:$P$2</c:f>
              <c:strCache>
                <c:ptCount val="1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  <c:pt idx="14">
                  <c:v>2026*</c:v>
                </c:pt>
              </c:strCache>
            </c:strRef>
          </c:cat>
          <c:val>
            <c:numRef>
              <c:f>'G B3.2.1'!$B$8:$P$8</c:f>
              <c:numCache>
                <c:formatCode>0.0</c:formatCode>
                <c:ptCount val="15"/>
                <c:pt idx="0">
                  <c:v>0.40472529958313769</c:v>
                </c:pt>
                <c:pt idx="1">
                  <c:v>0.50456984172816999</c:v>
                </c:pt>
                <c:pt idx="2">
                  <c:v>0.53055698450385114</c:v>
                </c:pt>
                <c:pt idx="3">
                  <c:v>0.48645981574689262</c:v>
                </c:pt>
                <c:pt idx="4">
                  <c:v>0.43880393621307312</c:v>
                </c:pt>
                <c:pt idx="5">
                  <c:v>0.35547764069387938</c:v>
                </c:pt>
                <c:pt idx="6">
                  <c:v>0.28362988500783365</c:v>
                </c:pt>
                <c:pt idx="7">
                  <c:v>0.23299886685592763</c:v>
                </c:pt>
                <c:pt idx="8">
                  <c:v>0.23631649493713278</c:v>
                </c:pt>
                <c:pt idx="9">
                  <c:v>0.2262143574357279</c:v>
                </c:pt>
                <c:pt idx="10">
                  <c:v>0.34714327979046988</c:v>
                </c:pt>
                <c:pt idx="11">
                  <c:v>0.38478567135752195</c:v>
                </c:pt>
                <c:pt idx="12">
                  <c:v>0.39221948277100049</c:v>
                </c:pt>
                <c:pt idx="13">
                  <c:v>0.40212891997722888</c:v>
                </c:pt>
                <c:pt idx="14">
                  <c:v>0.3265620461726747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F74-425B-BEEC-2F74C7B281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9369280"/>
        <c:axId val="829381280"/>
      </c:lineChart>
      <c:catAx>
        <c:axId val="829369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829381280"/>
        <c:crosses val="autoZero"/>
        <c:auto val="1"/>
        <c:lblAlgn val="ctr"/>
        <c:lblOffset val="100"/>
        <c:noMultiLvlLbl val="0"/>
      </c:catAx>
      <c:valAx>
        <c:axId val="829381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% HDP</a:t>
                </a:r>
              </a:p>
            </c:rich>
          </c:tx>
          <c:layout>
            <c:manualLayout>
              <c:xMode val="edge"/>
              <c:yMode val="edge"/>
              <c:x val="4.0001772256996583E-3"/>
              <c:y val="0.4189228193084662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829369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50473776118523E-2"/>
          <c:y val="4.569055036344756E-2"/>
          <c:w val="0.86533175547542662"/>
          <c:h val="0.88377985462097608"/>
        </c:manualLayout>
      </c:layout>
      <c:lineChart>
        <c:grouping val="standard"/>
        <c:varyColors val="0"/>
        <c:ser>
          <c:idx val="0"/>
          <c:order val="0"/>
          <c:tx>
            <c:strRef>
              <c:f>'G 3.4.1'!$B$2</c:f>
              <c:strCache>
                <c:ptCount val="1"/>
                <c:pt idx="0">
                  <c:v>Podíl veřejných výdajů na školství na HDP (v %)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'G 3.4.1'!$A$3:$A$53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 3.4.1'!$B$3:$B$53</c:f>
              <c:numCache>
                <c:formatCode>0.0</c:formatCode>
                <c:ptCount val="51"/>
                <c:pt idx="0">
                  <c:v>4.7556283868117371</c:v>
                </c:pt>
                <c:pt idx="1">
                  <c:v>4.779292049000218</c:v>
                </c:pt>
                <c:pt idx="2">
                  <c:v>4.7081942064599707</c:v>
                </c:pt>
                <c:pt idx="3">
                  <c:v>4.6679923605388778</c:v>
                </c:pt>
                <c:pt idx="4">
                  <c:v>4.6106644886409391</c:v>
                </c:pt>
                <c:pt idx="5">
                  <c:v>4.5538040967739901</c:v>
                </c:pt>
                <c:pt idx="6">
                  <c:v>4.5020793163511517</c:v>
                </c:pt>
                <c:pt idx="7">
                  <c:v>4.4535890653039969</c:v>
                </c:pt>
                <c:pt idx="8">
                  <c:v>4.4071524408702398</c:v>
                </c:pt>
                <c:pt idx="9">
                  <c:v>4.3646934483821465</c:v>
                </c:pt>
                <c:pt idx="10">
                  <c:v>4.3240068005058632</c:v>
                </c:pt>
                <c:pt idx="11">
                  <c:v>4.2852808932823434</c:v>
                </c:pt>
                <c:pt idx="12">
                  <c:v>4.2554728220841938</c:v>
                </c:pt>
                <c:pt idx="13">
                  <c:v>4.2322131021616718</c:v>
                </c:pt>
                <c:pt idx="14">
                  <c:v>4.2152210634212022</c:v>
                </c:pt>
                <c:pt idx="15">
                  <c:v>4.2039180463142261</c:v>
                </c:pt>
                <c:pt idx="16">
                  <c:v>4.1925559525593847</c:v>
                </c:pt>
                <c:pt idx="17">
                  <c:v>4.1946406227917059</c:v>
                </c:pt>
                <c:pt idx="18">
                  <c:v>4.2098913179492312</c:v>
                </c:pt>
                <c:pt idx="19">
                  <c:v>4.236864576141822</c:v>
                </c:pt>
                <c:pt idx="20">
                  <c:v>4.2709587170377326</c:v>
                </c:pt>
                <c:pt idx="21">
                  <c:v>4.3083692400412463</c:v>
                </c:pt>
                <c:pt idx="22">
                  <c:v>4.3478863647719095</c:v>
                </c:pt>
                <c:pt idx="23">
                  <c:v>4.3883878088075301</c:v>
                </c:pt>
                <c:pt idx="24">
                  <c:v>4.428602184115765</c:v>
                </c:pt>
                <c:pt idx="25">
                  <c:v>4.4674521190527177</c:v>
                </c:pt>
                <c:pt idx="26">
                  <c:v>4.5027921941721338</c:v>
                </c:pt>
                <c:pt idx="27">
                  <c:v>4.5349152850278927</c:v>
                </c:pt>
                <c:pt idx="28">
                  <c:v>4.5624164391257187</c:v>
                </c:pt>
                <c:pt idx="29">
                  <c:v>4.5783945788981537</c:v>
                </c:pt>
                <c:pt idx="30">
                  <c:v>4.5942566527894426</c:v>
                </c:pt>
                <c:pt idx="31">
                  <c:v>4.6085589155286391</c:v>
                </c:pt>
                <c:pt idx="32">
                  <c:v>4.6168588764479264</c:v>
                </c:pt>
                <c:pt idx="33">
                  <c:v>4.6193219471815734</c:v>
                </c:pt>
                <c:pt idx="34">
                  <c:v>4.6149427894185155</c:v>
                </c:pt>
                <c:pt idx="35">
                  <c:v>4.6040439126048041</c:v>
                </c:pt>
                <c:pt idx="36">
                  <c:v>4.5859481405871501</c:v>
                </c:pt>
                <c:pt idx="37">
                  <c:v>4.5621328090152939</c:v>
                </c:pt>
                <c:pt idx="38">
                  <c:v>4.5347772697227988</c:v>
                </c:pt>
                <c:pt idx="39">
                  <c:v>4.5059437584298418</c:v>
                </c:pt>
                <c:pt idx="40">
                  <c:v>4.4770001290275934</c:v>
                </c:pt>
                <c:pt idx="41">
                  <c:v>4.4487521823021074</c:v>
                </c:pt>
                <c:pt idx="42">
                  <c:v>4.4226713652865675</c:v>
                </c:pt>
                <c:pt idx="43">
                  <c:v>4.3995414563061264</c:v>
                </c:pt>
                <c:pt idx="44">
                  <c:v>4.3805985824710625</c:v>
                </c:pt>
                <c:pt idx="45">
                  <c:v>4.3666474059508849</c:v>
                </c:pt>
                <c:pt idx="46">
                  <c:v>4.3580004577126497</c:v>
                </c:pt>
                <c:pt idx="47">
                  <c:v>4.3550305640759337</c:v>
                </c:pt>
                <c:pt idx="48">
                  <c:v>4.3581742481394459</c:v>
                </c:pt>
                <c:pt idx="49">
                  <c:v>4.367428946691267</c:v>
                </c:pt>
                <c:pt idx="50">
                  <c:v>4.3812826495397275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87-4FB2-8363-9E7ADF937A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64892952"/>
        <c:axId val="764893280"/>
      </c:lineChart>
      <c:catAx>
        <c:axId val="764892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764893280"/>
        <c:crosses val="autoZero"/>
        <c:auto val="1"/>
        <c:lblAlgn val="ctr"/>
        <c:lblOffset val="100"/>
        <c:tickLblSkip val="10"/>
        <c:noMultiLvlLbl val="0"/>
      </c:catAx>
      <c:valAx>
        <c:axId val="764893280"/>
        <c:scaling>
          <c:orientation val="minMax"/>
          <c:min val="4.099999999999999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cs-CZ"/>
                  <a:t>% HDP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0.352476669582968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#,##0.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7648929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154361633119423E-2"/>
          <c:y val="1.8173584067838089E-2"/>
          <c:w val="0.808991572619844"/>
          <c:h val="0.92741919816932017"/>
        </c:manualLayout>
      </c:layout>
      <c:lineChart>
        <c:grouping val="standard"/>
        <c:varyColors val="0"/>
        <c:ser>
          <c:idx val="1"/>
          <c:order val="0"/>
          <c:tx>
            <c:strRef>
              <c:f>'G 4.1.1'!$A$4</c:f>
              <c:strCache>
                <c:ptCount val="1"/>
                <c:pt idx="0">
                  <c:v>Černé pasažérství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 4.1.1'!$B$2:$AZ$2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 4.1.1'!$B$4:$AZ$4</c:f>
              <c:numCache>
                <c:formatCode>0.00</c:formatCode>
                <c:ptCount val="51"/>
                <c:pt idx="0">
                  <c:v>-1.2234275230112459</c:v>
                </c:pt>
                <c:pt idx="1">
                  <c:v>-1.1838425787424001</c:v>
                </c:pt>
                <c:pt idx="2">
                  <c:v>-1.0975933227471941</c:v>
                </c:pt>
                <c:pt idx="3">
                  <c:v>-0.94266573560831546</c:v>
                </c:pt>
                <c:pt idx="4">
                  <c:v>-0.93929641843312339</c:v>
                </c:pt>
                <c:pt idx="5">
                  <c:v>-0.91375124685511366</c:v>
                </c:pt>
                <c:pt idx="6">
                  <c:v>-0.94022771692390705</c:v>
                </c:pt>
                <c:pt idx="7">
                  <c:v>-0.97616735010650046</c:v>
                </c:pt>
                <c:pt idx="8">
                  <c:v>-1.0155907844949894</c:v>
                </c:pt>
                <c:pt idx="9">
                  <c:v>-1.0709255584726733</c:v>
                </c:pt>
                <c:pt idx="10">
                  <c:v>-1.1399353560794694</c:v>
                </c:pt>
                <c:pt idx="11">
                  <c:v>-1.2285762475286433</c:v>
                </c:pt>
                <c:pt idx="12">
                  <c:v>-1.3417720914276714</c:v>
                </c:pt>
                <c:pt idx="13">
                  <c:v>-1.4933081279266389</c:v>
                </c:pt>
                <c:pt idx="14">
                  <c:v>-1.6814131127636998</c:v>
                </c:pt>
                <c:pt idx="15">
                  <c:v>-1.8974704925954242</c:v>
                </c:pt>
                <c:pt idx="16">
                  <c:v>-2.0414312755520498</c:v>
                </c:pt>
                <c:pt idx="17">
                  <c:v>-2.2527054010893295</c:v>
                </c:pt>
                <c:pt idx="18">
                  <c:v>-2.4825717568493886</c:v>
                </c:pt>
                <c:pt idx="19">
                  <c:v>-2.7258956143640845</c:v>
                </c:pt>
                <c:pt idx="20">
                  <c:v>-2.9560625123649444</c:v>
                </c:pt>
                <c:pt idx="21">
                  <c:v>-3.1724206979780263</c:v>
                </c:pt>
                <c:pt idx="22">
                  <c:v>-3.3729047452252772</c:v>
                </c:pt>
                <c:pt idx="23">
                  <c:v>-3.5699120397565167</c:v>
                </c:pt>
                <c:pt idx="24">
                  <c:v>-3.7634352430335909</c:v>
                </c:pt>
                <c:pt idx="25">
                  <c:v>-3.950321404387438</c:v>
                </c:pt>
                <c:pt idx="26">
                  <c:v>-4.1296020146066041</c:v>
                </c:pt>
                <c:pt idx="27">
                  <c:v>-4.2989346627835019</c:v>
                </c:pt>
                <c:pt idx="28">
                  <c:v>-4.4585657845884299</c:v>
                </c:pt>
                <c:pt idx="29">
                  <c:v>-4.5408660649218575</c:v>
                </c:pt>
                <c:pt idx="30">
                  <c:v>-4.6785891396791897</c:v>
                </c:pt>
                <c:pt idx="31">
                  <c:v>-4.8536799404878082</c:v>
                </c:pt>
                <c:pt idx="32">
                  <c:v>-5.0166899731053576</c:v>
                </c:pt>
                <c:pt idx="33">
                  <c:v>-5.1602761669156294</c:v>
                </c:pt>
                <c:pt idx="34">
                  <c:v>-5.2679635170262955</c:v>
                </c:pt>
                <c:pt idx="35">
                  <c:v>-5.3389910254221888</c:v>
                </c:pt>
                <c:pt idx="36">
                  <c:v>-5.3588636057785095</c:v>
                </c:pt>
                <c:pt idx="37">
                  <c:v>-5.3376333816690007</c:v>
                </c:pt>
                <c:pt idx="38">
                  <c:v>-5.2933711290887544</c:v>
                </c:pt>
                <c:pt idx="39">
                  <c:v>-5.2351583960104762</c:v>
                </c:pt>
                <c:pt idx="40">
                  <c:v>-5.1693537597961239</c:v>
                </c:pt>
                <c:pt idx="41">
                  <c:v>-5.0998949415454646</c:v>
                </c:pt>
                <c:pt idx="42">
                  <c:v>-5.0406132533692514</c:v>
                </c:pt>
                <c:pt idx="43">
                  <c:v>-4.9934419459387911</c:v>
                </c:pt>
                <c:pt idx="44">
                  <c:v>-4.9623659135954696</c:v>
                </c:pt>
                <c:pt idx="45">
                  <c:v>-4.9538049909849704</c:v>
                </c:pt>
                <c:pt idx="46">
                  <c:v>-4.9742208284335945</c:v>
                </c:pt>
                <c:pt idx="47">
                  <c:v>-5.0252182757110475</c:v>
                </c:pt>
                <c:pt idx="48">
                  <c:v>-5.1131013284894919</c:v>
                </c:pt>
                <c:pt idx="49">
                  <c:v>-5.2337273596960117</c:v>
                </c:pt>
                <c:pt idx="50">
                  <c:v>-5.3732911633586866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72-44CB-8168-D1C2B6844EE9}"/>
            </c:ext>
          </c:extLst>
        </c:ser>
        <c:ser>
          <c:idx val="0"/>
          <c:order val="1"/>
          <c:tx>
            <c:strRef>
              <c:f>'G 4.1.1'!$A$3</c:f>
              <c:strCache>
                <c:ptCount val="1"/>
                <c:pt idx="0">
                  <c:v>Základní scénář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 4.1.1'!$B$2:$AZ$2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 4.1.1'!$B$3:$AZ$3</c:f>
              <c:numCache>
                <c:formatCode>0.00</c:formatCode>
                <c:ptCount val="51"/>
                <c:pt idx="0">
                  <c:v>-1.2234275230112459</c:v>
                </c:pt>
                <c:pt idx="1">
                  <c:v>-1.1838425787424001</c:v>
                </c:pt>
                <c:pt idx="2">
                  <c:v>-1.297593322747197</c:v>
                </c:pt>
                <c:pt idx="3">
                  <c:v>-1.3426657356083211</c:v>
                </c:pt>
                <c:pt idx="4">
                  <c:v>-1.5392964184331248</c:v>
                </c:pt>
                <c:pt idx="5">
                  <c:v>-1.7137512468551179</c:v>
                </c:pt>
                <c:pt idx="6">
                  <c:v>-1.9402277169239071</c:v>
                </c:pt>
                <c:pt idx="7">
                  <c:v>-2.1761673501065033</c:v>
                </c:pt>
                <c:pt idx="8">
                  <c:v>-2.415590784494988</c:v>
                </c:pt>
                <c:pt idx="9">
                  <c:v>-2.5709255584726733</c:v>
                </c:pt>
                <c:pt idx="10">
                  <c:v>-2.6399353560794694</c:v>
                </c:pt>
                <c:pt idx="11">
                  <c:v>-2.7285762475286433</c:v>
                </c:pt>
                <c:pt idx="12">
                  <c:v>-2.8417720914276714</c:v>
                </c:pt>
                <c:pt idx="13">
                  <c:v>-2.9933081279266389</c:v>
                </c:pt>
                <c:pt idx="14">
                  <c:v>-3.1814131127636998</c:v>
                </c:pt>
                <c:pt idx="15">
                  <c:v>-3.3974704925954242</c:v>
                </c:pt>
                <c:pt idx="16">
                  <c:v>-3.5414312755520498</c:v>
                </c:pt>
                <c:pt idx="17">
                  <c:v>-3.7527054010893295</c:v>
                </c:pt>
                <c:pt idx="18">
                  <c:v>-3.9825717568493886</c:v>
                </c:pt>
                <c:pt idx="19">
                  <c:v>-4.2258956143640845</c:v>
                </c:pt>
                <c:pt idx="20">
                  <c:v>-4.4560625123649444</c:v>
                </c:pt>
                <c:pt idx="21">
                  <c:v>-4.6724206979780263</c:v>
                </c:pt>
                <c:pt idx="22">
                  <c:v>-4.8729047452252772</c:v>
                </c:pt>
                <c:pt idx="23">
                  <c:v>-5.0699120397565167</c:v>
                </c:pt>
                <c:pt idx="24">
                  <c:v>-5.2634352430335909</c:v>
                </c:pt>
                <c:pt idx="25">
                  <c:v>-5.450321404387438</c:v>
                </c:pt>
                <c:pt idx="26">
                  <c:v>-5.6296020146066041</c:v>
                </c:pt>
                <c:pt idx="27">
                  <c:v>-5.7989346627835019</c:v>
                </c:pt>
                <c:pt idx="28">
                  <c:v>-5.9585657845884299</c:v>
                </c:pt>
                <c:pt idx="29">
                  <c:v>-6.0408660649218575</c:v>
                </c:pt>
                <c:pt idx="30">
                  <c:v>-6.1785891396791897</c:v>
                </c:pt>
                <c:pt idx="31">
                  <c:v>-6.3536799404878082</c:v>
                </c:pt>
                <c:pt idx="32">
                  <c:v>-6.5166899731053576</c:v>
                </c:pt>
                <c:pt idx="33">
                  <c:v>-6.6602761669156294</c:v>
                </c:pt>
                <c:pt idx="34">
                  <c:v>-6.7679635170262955</c:v>
                </c:pt>
                <c:pt idx="35">
                  <c:v>-6.8389910254221888</c:v>
                </c:pt>
                <c:pt idx="36">
                  <c:v>-6.8588636057785095</c:v>
                </c:pt>
                <c:pt idx="37">
                  <c:v>-6.8376333816690007</c:v>
                </c:pt>
                <c:pt idx="38">
                  <c:v>-6.7933711290887544</c:v>
                </c:pt>
                <c:pt idx="39">
                  <c:v>-6.7351583960104762</c:v>
                </c:pt>
                <c:pt idx="40">
                  <c:v>-6.6693537597961239</c:v>
                </c:pt>
                <c:pt idx="41">
                  <c:v>-6.5998949415454646</c:v>
                </c:pt>
                <c:pt idx="42">
                  <c:v>-6.5406132533692514</c:v>
                </c:pt>
                <c:pt idx="43">
                  <c:v>-6.4934419459387911</c:v>
                </c:pt>
                <c:pt idx="44">
                  <c:v>-6.4623659135954696</c:v>
                </c:pt>
                <c:pt idx="45">
                  <c:v>-6.4538049909849704</c:v>
                </c:pt>
                <c:pt idx="46">
                  <c:v>-6.4742208284335945</c:v>
                </c:pt>
                <c:pt idx="47">
                  <c:v>-6.5252182757110475</c:v>
                </c:pt>
                <c:pt idx="48">
                  <c:v>-6.6131013284894991</c:v>
                </c:pt>
                <c:pt idx="49">
                  <c:v>-6.7337273596960117</c:v>
                </c:pt>
                <c:pt idx="50">
                  <c:v>-6.8732911633586866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472-44CB-8168-D1C2B6844E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6128552"/>
        <c:axId val="606128880"/>
      </c:lineChart>
      <c:catAx>
        <c:axId val="606128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606128880"/>
        <c:crossesAt val="0"/>
        <c:auto val="1"/>
        <c:lblAlgn val="ctr"/>
        <c:lblOffset val="100"/>
        <c:tickLblSkip val="10"/>
        <c:noMultiLvlLbl val="0"/>
      </c:catAx>
      <c:valAx>
        <c:axId val="606128880"/>
        <c:scaling>
          <c:orientation val="minMax"/>
          <c:max val="2"/>
          <c:min val="-8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cs-CZ" b="0"/>
                  <a:t>% HDP</a:t>
                </a:r>
              </a:p>
            </c:rich>
          </c:tx>
          <c:layout>
            <c:manualLayout>
              <c:xMode val="edge"/>
              <c:yMode val="edge"/>
              <c:x val="2.5455191890671135E-3"/>
              <c:y val="0.4290358024551191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606128552"/>
        <c:crosses val="autoZero"/>
        <c:crossBetween val="midCat"/>
        <c:majorUnit val="2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037398571163838"/>
          <c:y val="0.3207267213398074"/>
          <c:w val="0.12812788677081444"/>
          <c:h val="0.3040750033744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41726898814132"/>
          <c:y val="4.3184891408700223E-2"/>
          <c:w val="0.67657920011671213"/>
          <c:h val="0.88131352344508884"/>
        </c:manualLayout>
      </c:layout>
      <c:areaChart>
        <c:grouping val="standard"/>
        <c:varyColors val="0"/>
        <c:ser>
          <c:idx val="1"/>
          <c:order val="0"/>
          <c:tx>
            <c:strRef>
              <c:f>'G 4.3.1'!$A$3</c:f>
              <c:strCache>
                <c:ptCount val="1"/>
                <c:pt idx="0">
                  <c:v>Dluh (základní scénář)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  <a:effectLst/>
          </c:spPr>
          <c:cat>
            <c:numRef>
              <c:f>'G 4.3.1'!$B$2:$AZ$2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 4.3.1'!$B$3:$AZ$3</c:f>
              <c:numCache>
                <c:formatCode>#,##0.00</c:formatCode>
                <c:ptCount val="51"/>
                <c:pt idx="0">
                  <c:v>45.208257218407823</c:v>
                </c:pt>
                <c:pt idx="1">
                  <c:v>45.79370177254998</c:v>
                </c:pt>
                <c:pt idx="2">
                  <c:v>46.546545416379395</c:v>
                </c:pt>
                <c:pt idx="3">
                  <c:v>47.463075042695529</c:v>
                </c:pt>
                <c:pt idx="4">
                  <c:v>48.727469523956479</c:v>
                </c:pt>
                <c:pt idx="5">
                  <c:v>50.151903366749032</c:v>
                </c:pt>
                <c:pt idx="6">
                  <c:v>51.815428468724889</c:v>
                </c:pt>
                <c:pt idx="7">
                  <c:v>53.703523836280624</c:v>
                </c:pt>
                <c:pt idx="8">
                  <c:v>55.784682772432646</c:v>
                </c:pt>
                <c:pt idx="9">
                  <c:v>57.990062624254449</c:v>
                </c:pt>
                <c:pt idx="10">
                  <c:v>60.179196870987418</c:v>
                </c:pt>
                <c:pt idx="11">
                  <c:v>62.390774803604103</c:v>
                </c:pt>
                <c:pt idx="12">
                  <c:v>64.666659225804679</c:v>
                </c:pt>
                <c:pt idx="13">
                  <c:v>67.096815837381939</c:v>
                </c:pt>
                <c:pt idx="14">
                  <c:v>69.757558808021884</c:v>
                </c:pt>
                <c:pt idx="15">
                  <c:v>72.68816896930565</c:v>
                </c:pt>
                <c:pt idx="16">
                  <c:v>75.600291260725044</c:v>
                </c:pt>
                <c:pt idx="17">
                  <c:v>78.818753953192171</c:v>
                </c:pt>
                <c:pt idx="18">
                  <c:v>82.365385676916702</c:v>
                </c:pt>
                <c:pt idx="19">
                  <c:v>86.259699966933525</c:v>
                </c:pt>
                <c:pt idx="20">
                  <c:v>90.415808348266012</c:v>
                </c:pt>
                <c:pt idx="21">
                  <c:v>94.796560209791537</c:v>
                </c:pt>
                <c:pt idx="22">
                  <c:v>99.31266642935077</c:v>
                </c:pt>
                <c:pt idx="23">
                  <c:v>103.97434897325164</c:v>
                </c:pt>
                <c:pt idx="24">
                  <c:v>108.79002689472516</c:v>
                </c:pt>
                <c:pt idx="25">
                  <c:v>113.75124732724157</c:v>
                </c:pt>
                <c:pt idx="26">
                  <c:v>118.8474433124492</c:v>
                </c:pt>
                <c:pt idx="27">
                  <c:v>124.05658025792766</c:v>
                </c:pt>
                <c:pt idx="28">
                  <c:v>129.36002457258658</c:v>
                </c:pt>
                <c:pt idx="29">
                  <c:v>134.41127834081942</c:v>
                </c:pt>
                <c:pt idx="30">
                  <c:v>139.78986684582779</c:v>
                </c:pt>
                <c:pt idx="31">
                  <c:v>145.49195087832587</c:v>
                </c:pt>
                <c:pt idx="32">
                  <c:v>151.27807892108117</c:v>
                </c:pt>
                <c:pt idx="33">
                  <c:v>157.12643197024789</c:v>
                </c:pt>
                <c:pt idx="34">
                  <c:v>162.93160322677124</c:v>
                </c:pt>
                <c:pt idx="35">
                  <c:v>168.6374650525778</c:v>
                </c:pt>
                <c:pt idx="36">
                  <c:v>174.11415850596879</c:v>
                </c:pt>
                <c:pt idx="37">
                  <c:v>179.33154536998003</c:v>
                </c:pt>
                <c:pt idx="38">
                  <c:v>184.34448928776325</c:v>
                </c:pt>
                <c:pt idx="39">
                  <c:v>189.21746200483489</c:v>
                </c:pt>
                <c:pt idx="40">
                  <c:v>193.98300715797404</c:v>
                </c:pt>
                <c:pt idx="41">
                  <c:v>198.64798400804818</c:v>
                </c:pt>
                <c:pt idx="42">
                  <c:v>203.27958193932869</c:v>
                </c:pt>
                <c:pt idx="43">
                  <c:v>207.91201180852701</c:v>
                </c:pt>
                <c:pt idx="44">
                  <c:v>212.62477705446705</c:v>
                </c:pt>
                <c:pt idx="45">
                  <c:v>217.47947312959573</c:v>
                </c:pt>
                <c:pt idx="46">
                  <c:v>222.51415603108492</c:v>
                </c:pt>
                <c:pt idx="47" formatCode="0.00">
                  <c:v>227.7816672950473</c:v>
                </c:pt>
                <c:pt idx="48" formatCode="0.00">
                  <c:v>233.35820947614303</c:v>
                </c:pt>
                <c:pt idx="49" formatCode="0.00">
                  <c:v>239.2843399451564</c:v>
                </c:pt>
                <c:pt idx="50" formatCode="0.00">
                  <c:v>245.46262628448443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87-47F0-81E9-455E3E3DEFD4}"/>
            </c:ext>
          </c:extLst>
        </c:ser>
        <c:ser>
          <c:idx val="2"/>
          <c:order val="1"/>
          <c:tx>
            <c:strRef>
              <c:f>'G 4.3.1'!$A$4</c:f>
              <c:strCache>
                <c:ptCount val="1"/>
                <c:pt idx="0">
                  <c:v>Dluh při nulovém reálném dlouhodobém úroku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  <a:effectLst/>
          </c:spPr>
          <c:cat>
            <c:numRef>
              <c:f>'G 4.3.1'!$B$2:$AZ$2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 4.3.1'!$B$4:$AZ$4</c:f>
              <c:numCache>
                <c:formatCode>#,##0.00</c:formatCode>
                <c:ptCount val="51"/>
                <c:pt idx="0">
                  <c:v>45.208257218407823</c:v>
                </c:pt>
                <c:pt idx="1">
                  <c:v>45.79370177254998</c:v>
                </c:pt>
                <c:pt idx="2">
                  <c:v>46.546545416379395</c:v>
                </c:pt>
                <c:pt idx="3">
                  <c:v>47.463075042695529</c:v>
                </c:pt>
                <c:pt idx="4">
                  <c:v>48.676317361403726</c:v>
                </c:pt>
                <c:pt idx="5">
                  <c:v>50.013578401909129</c:v>
                </c:pt>
                <c:pt idx="6">
                  <c:v>51.551818022675263</c:v>
                </c:pt>
                <c:pt idx="7">
                  <c:v>53.274015803834857</c:v>
                </c:pt>
                <c:pt idx="8">
                  <c:v>55.146247941314471</c:v>
                </c:pt>
                <c:pt idx="9">
                  <c:v>57.096697460660749</c:v>
                </c:pt>
                <c:pt idx="10">
                  <c:v>58.983308881474187</c:v>
                </c:pt>
                <c:pt idx="11">
                  <c:v>60.842658852181316</c:v>
                </c:pt>
                <c:pt idx="12">
                  <c:v>62.72545907474683</c:v>
                </c:pt>
                <c:pt idx="13">
                  <c:v>64.7296488475844</c:v>
                </c:pt>
                <c:pt idx="14">
                  <c:v>66.939448538204772</c:v>
                </c:pt>
                <c:pt idx="15">
                  <c:v>69.40321199939055</c:v>
                </c:pt>
                <c:pt idx="16">
                  <c:v>71.841336740335564</c:v>
                </c:pt>
                <c:pt idx="17">
                  <c:v>74.565428727757208</c:v>
                </c:pt>
                <c:pt idx="18">
                  <c:v>77.594052800286164</c:v>
                </c:pt>
                <c:pt idx="19">
                  <c:v>80.94320577652141</c:v>
                </c:pt>
                <c:pt idx="20">
                  <c:v>84.52884392366947</c:v>
                </c:pt>
                <c:pt idx="21">
                  <c:v>88.313553885945893</c:v>
                </c:pt>
                <c:pt idx="22">
                  <c:v>92.212069538892052</c:v>
                </c:pt>
                <c:pt idx="23">
                  <c:v>96.233096790493732</c:v>
                </c:pt>
                <c:pt idx="24">
                  <c:v>100.38347617694572</c:v>
                </c:pt>
                <c:pt idx="25">
                  <c:v>104.65417050695929</c:v>
                </c:pt>
                <c:pt idx="26">
                  <c:v>109.03420159413672</c:v>
                </c:pt>
                <c:pt idx="27">
                  <c:v>113.50203793676974</c:v>
                </c:pt>
                <c:pt idx="28">
                  <c:v>118.03949895068207</c:v>
                </c:pt>
                <c:pt idx="29">
                  <c:v>122.32536186721295</c:v>
                </c:pt>
                <c:pt idx="30">
                  <c:v>126.89186653020721</c:v>
                </c:pt>
                <c:pt idx="31">
                  <c:v>131.73621396162105</c:v>
                </c:pt>
                <c:pt idx="32">
                  <c:v>136.63924031158035</c:v>
                </c:pt>
                <c:pt idx="33">
                  <c:v>141.57931400865226</c:v>
                </c:pt>
                <c:pt idx="34">
                  <c:v>146.45849504718416</c:v>
                </c:pt>
                <c:pt idx="35">
                  <c:v>151.22389968129872</c:v>
                </c:pt>
                <c:pt idx="36">
                  <c:v>155.75595708150419</c:v>
                </c:pt>
                <c:pt idx="37">
                  <c:v>160.02616381675986</c:v>
                </c:pt>
                <c:pt idx="38">
                  <c:v>164.08352145556125</c:v>
                </c:pt>
                <c:pt idx="39">
                  <c:v>167.9857210768308</c:v>
                </c:pt>
                <c:pt idx="40">
                  <c:v>171.76212405229461</c:v>
                </c:pt>
                <c:pt idx="41">
                  <c:v>175.41949762363285</c:v>
                </c:pt>
                <c:pt idx="42">
                  <c:v>179.0190566498369</c:v>
                </c:pt>
                <c:pt idx="43">
                  <c:v>182.59255805849472</c:v>
                </c:pt>
                <c:pt idx="44">
                  <c:v>186.21134772791783</c:v>
                </c:pt>
                <c:pt idx="45">
                  <c:v>189.93103476504956</c:v>
                </c:pt>
                <c:pt idx="46">
                  <c:v>193.78696137913113</c:v>
                </c:pt>
                <c:pt idx="47" formatCode="0.00">
                  <c:v>197.82713299626528</c:v>
                </c:pt>
                <c:pt idx="48" formatCode="0.00">
                  <c:v>202.12004612726221</c:v>
                </c:pt>
                <c:pt idx="49" formatCode="0.00">
                  <c:v>206.70220906091404</c:v>
                </c:pt>
                <c:pt idx="50" formatCode="0.00">
                  <c:v>211.48955027807719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987-47F0-81E9-455E3E3DEF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6719624"/>
        <c:axId val="126720016"/>
      </c:areaChart>
      <c:lineChart>
        <c:grouping val="standard"/>
        <c:varyColors val="0"/>
        <c:ser>
          <c:idx val="3"/>
          <c:order val="2"/>
          <c:tx>
            <c:strRef>
              <c:f>'G 4.3.1'!$A$5</c:f>
              <c:strCache>
                <c:ptCount val="1"/>
                <c:pt idx="0">
                  <c:v>Hranice dluhové brzdy</c:v>
                </c:pt>
              </c:strCache>
            </c:strRef>
          </c:tx>
          <c:spPr>
            <a:ln w="254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'G 4.3.1'!$B$2:$AZ$2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 4.3.1'!$B$5:$AZ$5</c:f>
              <c:numCache>
                <c:formatCode>#,##0.00</c:formatCode>
                <c:ptCount val="51"/>
                <c:pt idx="0">
                  <c:v>55</c:v>
                </c:pt>
                <c:pt idx="1">
                  <c:v>55</c:v>
                </c:pt>
                <c:pt idx="2">
                  <c:v>55</c:v>
                </c:pt>
                <c:pt idx="3">
                  <c:v>55</c:v>
                </c:pt>
                <c:pt idx="4">
                  <c:v>55</c:v>
                </c:pt>
                <c:pt idx="5">
                  <c:v>55</c:v>
                </c:pt>
                <c:pt idx="6">
                  <c:v>55</c:v>
                </c:pt>
                <c:pt idx="7">
                  <c:v>55</c:v>
                </c:pt>
                <c:pt idx="8">
                  <c:v>55</c:v>
                </c:pt>
                <c:pt idx="9">
                  <c:v>55</c:v>
                </c:pt>
                <c:pt idx="10">
                  <c:v>55</c:v>
                </c:pt>
                <c:pt idx="11">
                  <c:v>55</c:v>
                </c:pt>
                <c:pt idx="12">
                  <c:v>55</c:v>
                </c:pt>
                <c:pt idx="13">
                  <c:v>55</c:v>
                </c:pt>
                <c:pt idx="14">
                  <c:v>55</c:v>
                </c:pt>
                <c:pt idx="15">
                  <c:v>55</c:v>
                </c:pt>
                <c:pt idx="16">
                  <c:v>55</c:v>
                </c:pt>
                <c:pt idx="17">
                  <c:v>55</c:v>
                </c:pt>
                <c:pt idx="18">
                  <c:v>55</c:v>
                </c:pt>
                <c:pt idx="19">
                  <c:v>55</c:v>
                </c:pt>
                <c:pt idx="20">
                  <c:v>55</c:v>
                </c:pt>
                <c:pt idx="21">
                  <c:v>55</c:v>
                </c:pt>
                <c:pt idx="22">
                  <c:v>55</c:v>
                </c:pt>
                <c:pt idx="23">
                  <c:v>55</c:v>
                </c:pt>
                <c:pt idx="24">
                  <c:v>55</c:v>
                </c:pt>
                <c:pt idx="25">
                  <c:v>55</c:v>
                </c:pt>
                <c:pt idx="26">
                  <c:v>55</c:v>
                </c:pt>
                <c:pt idx="27">
                  <c:v>55</c:v>
                </c:pt>
                <c:pt idx="28">
                  <c:v>55</c:v>
                </c:pt>
                <c:pt idx="29">
                  <c:v>55</c:v>
                </c:pt>
                <c:pt idx="30">
                  <c:v>55</c:v>
                </c:pt>
                <c:pt idx="31">
                  <c:v>55</c:v>
                </c:pt>
                <c:pt idx="32">
                  <c:v>55</c:v>
                </c:pt>
                <c:pt idx="33">
                  <c:v>55</c:v>
                </c:pt>
                <c:pt idx="34">
                  <c:v>55</c:v>
                </c:pt>
                <c:pt idx="35">
                  <c:v>55</c:v>
                </c:pt>
                <c:pt idx="36">
                  <c:v>55</c:v>
                </c:pt>
                <c:pt idx="37">
                  <c:v>55</c:v>
                </c:pt>
                <c:pt idx="38">
                  <c:v>55</c:v>
                </c:pt>
                <c:pt idx="39">
                  <c:v>55</c:v>
                </c:pt>
                <c:pt idx="40">
                  <c:v>55</c:v>
                </c:pt>
                <c:pt idx="41">
                  <c:v>55</c:v>
                </c:pt>
                <c:pt idx="42">
                  <c:v>55</c:v>
                </c:pt>
                <c:pt idx="43">
                  <c:v>55</c:v>
                </c:pt>
                <c:pt idx="44">
                  <c:v>55</c:v>
                </c:pt>
                <c:pt idx="45">
                  <c:v>55</c:v>
                </c:pt>
                <c:pt idx="46">
                  <c:v>55</c:v>
                </c:pt>
                <c:pt idx="47" formatCode="0.00">
                  <c:v>55</c:v>
                </c:pt>
                <c:pt idx="48" formatCode="0.00">
                  <c:v>55</c:v>
                </c:pt>
                <c:pt idx="49" formatCode="0.00">
                  <c:v>55</c:v>
                </c:pt>
                <c:pt idx="50" formatCode="0.00">
                  <c:v>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87-47F0-81E9-455E3E3DEF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719624"/>
        <c:axId val="126720016"/>
      </c:lineChart>
      <c:catAx>
        <c:axId val="126719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26720016"/>
        <c:crosses val="autoZero"/>
        <c:auto val="1"/>
        <c:lblAlgn val="ctr"/>
        <c:lblOffset val="100"/>
        <c:tickLblSkip val="10"/>
        <c:noMultiLvlLbl val="0"/>
      </c:catAx>
      <c:valAx>
        <c:axId val="126720016"/>
        <c:scaling>
          <c:orientation val="minMax"/>
          <c:max val="3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cs-CZ"/>
                  <a:t>% HDP</a:t>
                </a:r>
              </a:p>
            </c:rich>
          </c:tx>
          <c:layout>
            <c:manualLayout>
              <c:xMode val="edge"/>
              <c:yMode val="edge"/>
              <c:x val="1.6917054402290622E-2"/>
              <c:y val="0.408127537549286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267196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9478426493651755"/>
          <c:y val="0.13005635614365132"/>
          <c:w val="0.18308637556669055"/>
          <c:h val="0.7254925741255626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31497921225711E-2"/>
          <c:y val="2.1606041555295517E-2"/>
          <c:w val="0.80598457419065661"/>
          <c:h val="0.9448284811258284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'G 4.4.1'!$A$3</c:f>
              <c:strCache>
                <c:ptCount val="1"/>
                <c:pt idx="0">
                  <c:v>Vliv primárního salda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'G 4.4.1'!$B$2:$AZ$2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 4.4.1'!$B$3:$AZ$3</c:f>
              <c:numCache>
                <c:formatCode>0.00</c:formatCode>
                <c:ptCount val="51"/>
                <c:pt idx="0">
                  <c:v>1.2234275230112459</c:v>
                </c:pt>
                <c:pt idx="1">
                  <c:v>2.407270101753646</c:v>
                </c:pt>
                <c:pt idx="2">
                  <c:v>3.7048634245008429</c:v>
                </c:pt>
                <c:pt idx="3">
                  <c:v>5.0475291601091641</c:v>
                </c:pt>
                <c:pt idx="4">
                  <c:v>6.5868255785422898</c:v>
                </c:pt>
                <c:pt idx="5">
                  <c:v>8.3005768253974068</c:v>
                </c:pt>
                <c:pt idx="6">
                  <c:v>10.240804542321314</c:v>
                </c:pt>
                <c:pt idx="7">
                  <c:v>12.416971892427817</c:v>
                </c:pt>
                <c:pt idx="8">
                  <c:v>14.832562676922805</c:v>
                </c:pt>
                <c:pt idx="9">
                  <c:v>17.403488235395479</c:v>
                </c:pt>
                <c:pt idx="10">
                  <c:v>20.043423591474948</c:v>
                </c:pt>
                <c:pt idx="11">
                  <c:v>22.771999839003591</c:v>
                </c:pt>
                <c:pt idx="12">
                  <c:v>25.613771930431263</c:v>
                </c:pt>
                <c:pt idx="13">
                  <c:v>28.607080058357901</c:v>
                </c:pt>
                <c:pt idx="14">
                  <c:v>31.788493171121601</c:v>
                </c:pt>
                <c:pt idx="15">
                  <c:v>35.185963663717025</c:v>
                </c:pt>
                <c:pt idx="16">
                  <c:v>38.727394939269075</c:v>
                </c:pt>
                <c:pt idx="17">
                  <c:v>42.480100340358398</c:v>
                </c:pt>
                <c:pt idx="18">
                  <c:v>46.462672097207793</c:v>
                </c:pt>
                <c:pt idx="19">
                  <c:v>50.688567711571878</c:v>
                </c:pt>
                <c:pt idx="20">
                  <c:v>55.144630223936822</c:v>
                </c:pt>
                <c:pt idx="21">
                  <c:v>59.817050921914849</c:v>
                </c:pt>
                <c:pt idx="22">
                  <c:v>64.689955667140126</c:v>
                </c:pt>
                <c:pt idx="23">
                  <c:v>69.759867706896657</c:v>
                </c:pt>
                <c:pt idx="24">
                  <c:v>75.02330294993024</c:v>
                </c:pt>
                <c:pt idx="25">
                  <c:v>80.473624354317678</c:v>
                </c:pt>
                <c:pt idx="26">
                  <c:v>86.103226368924282</c:v>
                </c:pt>
                <c:pt idx="27">
                  <c:v>91.902161031707791</c:v>
                </c:pt>
                <c:pt idx="28">
                  <c:v>97.860726816296221</c:v>
                </c:pt>
                <c:pt idx="29">
                  <c:v>103.90159288121808</c:v>
                </c:pt>
                <c:pt idx="30">
                  <c:v>110.08018202089727</c:v>
                </c:pt>
                <c:pt idx="31">
                  <c:v>116.43386196138508</c:v>
                </c:pt>
                <c:pt idx="32">
                  <c:v>122.95055193449042</c:v>
                </c:pt>
                <c:pt idx="33">
                  <c:v>129.61082810140604</c:v>
                </c:pt>
                <c:pt idx="34">
                  <c:v>136.37879161843233</c:v>
                </c:pt>
                <c:pt idx="35">
                  <c:v>143.21778264385452</c:v>
                </c:pt>
                <c:pt idx="36">
                  <c:v>150.07664624963303</c:v>
                </c:pt>
                <c:pt idx="37">
                  <c:v>156.91427963130201</c:v>
                </c:pt>
                <c:pt idx="38">
                  <c:v>163.70765076039078</c:v>
                </c:pt>
                <c:pt idx="39">
                  <c:v>170.44280915640124</c:v>
                </c:pt>
                <c:pt idx="40">
                  <c:v>177.11216291619735</c:v>
                </c:pt>
                <c:pt idx="41">
                  <c:v>183.71205785774282</c:v>
                </c:pt>
                <c:pt idx="42">
                  <c:v>190.25267111111208</c:v>
                </c:pt>
                <c:pt idx="43">
                  <c:v>196.74611305705088</c:v>
                </c:pt>
                <c:pt idx="44">
                  <c:v>203.20847897064635</c:v>
                </c:pt>
                <c:pt idx="45">
                  <c:v>209.66228396163135</c:v>
                </c:pt>
                <c:pt idx="46">
                  <c:v>216.13650479006492</c:v>
                </c:pt>
                <c:pt idx="47">
                  <c:v>222.66172306577596</c:v>
                </c:pt>
                <c:pt idx="48">
                  <c:v>229.27482439426547</c:v>
                </c:pt>
                <c:pt idx="49">
                  <c:v>236.00855175396146</c:v>
                </c:pt>
                <c:pt idx="50">
                  <c:v>242.88184291732017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A-400B-8283-8A3C20AB75DF}"/>
            </c:ext>
          </c:extLst>
        </c:ser>
        <c:ser>
          <c:idx val="2"/>
          <c:order val="1"/>
          <c:tx>
            <c:strRef>
              <c:f>'G 4.4.1'!$A$4</c:f>
              <c:strCache>
                <c:ptCount val="1"/>
                <c:pt idx="0">
                  <c:v>Vliv úrokových nákladů</c:v>
                </c:pt>
              </c:strCache>
            </c:strRef>
          </c:tx>
          <c:spPr>
            <a:solidFill>
              <a:srgbClr val="FF0000"/>
            </a:solidFill>
            <a:ln w="9525">
              <a:solidFill>
                <a:schemeClr val="tx1"/>
              </a:solidFill>
            </a:ln>
            <a:effectLst/>
          </c:spPr>
          <c:invertIfNegative val="0"/>
          <c:cat>
            <c:numRef>
              <c:f>'G 4.4.1'!$B$2:$AZ$2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 4.4.1'!$B$4:$AZ$4</c:f>
              <c:numCache>
                <c:formatCode>0.00</c:formatCode>
                <c:ptCount val="51"/>
                <c:pt idx="0">
                  <c:v>1.3907432131731199</c:v>
                </c:pt>
                <c:pt idx="1">
                  <c:v>2.8587100790638615</c:v>
                </c:pt>
                <c:pt idx="2">
                  <c:v>4.4417447266146386</c:v>
                </c:pt>
                <c:pt idx="3">
                  <c:v>6.0534246659396285</c:v>
                </c:pt>
                <c:pt idx="4">
                  <c:v>7.8033303955398203</c:v>
                </c:pt>
                <c:pt idx="5">
                  <c:v>9.6180348802357631</c:v>
                </c:pt>
                <c:pt idx="6">
                  <c:v>11.42511146934986</c:v>
                </c:pt>
                <c:pt idx="7">
                  <c:v>13.223534269296369</c:v>
                </c:pt>
                <c:pt idx="8">
                  <c:v>15.035617246515043</c:v>
                </c:pt>
                <c:pt idx="9">
                  <c:v>16.846750331411783</c:v>
                </c:pt>
                <c:pt idx="10">
                  <c:v>18.638000070509232</c:v>
                </c:pt>
                <c:pt idx="11">
                  <c:v>20.397771098335092</c:v>
                </c:pt>
                <c:pt idx="12">
                  <c:v>22.145532299182783</c:v>
                </c:pt>
                <c:pt idx="13">
                  <c:v>23.905616019132527</c:v>
                </c:pt>
                <c:pt idx="14">
                  <c:v>25.707013380492338</c:v>
                </c:pt>
                <c:pt idx="15">
                  <c:v>27.582758878907775</c:v>
                </c:pt>
                <c:pt idx="16">
                  <c:v>29.533549114325375</c:v>
                </c:pt>
                <c:pt idx="17">
                  <c:v>31.566589177020678</c:v>
                </c:pt>
                <c:pt idx="18">
                  <c:v>33.690304608735019</c:v>
                </c:pt>
                <c:pt idx="19">
                  <c:v>35.913704392226705</c:v>
                </c:pt>
                <c:pt idx="20">
                  <c:v>38.243879704529945</c:v>
                </c:pt>
                <c:pt idx="21">
                  <c:v>40.68694870702442</c:v>
                </c:pt>
                <c:pt idx="22">
                  <c:v>43.246697572320159</c:v>
                </c:pt>
                <c:pt idx="23">
                  <c:v>45.927018779511535</c:v>
                </c:pt>
                <c:pt idx="24">
                  <c:v>48.732027360303711</c:v>
                </c:pt>
                <c:pt idx="25">
                  <c:v>51.66565665232212</c:v>
                </c:pt>
                <c:pt idx="26">
                  <c:v>54.731573579091261</c:v>
                </c:pt>
                <c:pt idx="27">
                  <c:v>57.93289379330372</c:v>
                </c:pt>
                <c:pt idx="28">
                  <c:v>61.272237338685201</c:v>
                </c:pt>
                <c:pt idx="29">
                  <c:v>64.7439622658313</c:v>
                </c:pt>
                <c:pt idx="30">
                  <c:v>68.355985487174365</c:v>
                </c:pt>
                <c:pt idx="31">
                  <c:v>72.116361005648315</c:v>
                </c:pt>
                <c:pt idx="32">
                  <c:v>76.027469110661357</c:v>
                </c:pt>
                <c:pt idx="33">
                  <c:v>80.091210583184562</c:v>
                </c:pt>
                <c:pt idx="34">
                  <c:v>84.306918711237714</c:v>
                </c:pt>
                <c:pt idx="35">
                  <c:v>88.672453782709937</c:v>
                </c:pt>
                <c:pt idx="36">
                  <c:v>93.182436338857656</c:v>
                </c:pt>
                <c:pt idx="37">
                  <c:v>97.830557779315626</c:v>
                </c:pt>
                <c:pt idx="38">
                  <c:v>102.61172041834064</c:v>
                </c:pt>
                <c:pt idx="39">
                  <c:v>107.52241011923569</c:v>
                </c:pt>
                <c:pt idx="40">
                  <c:v>112.5598886360367</c:v>
                </c:pt>
                <c:pt idx="41">
                  <c:v>117.72154694125474</c:v>
                </c:pt>
                <c:pt idx="42">
                  <c:v>123.00636861306691</c:v>
                </c:pt>
                <c:pt idx="43">
                  <c:v>128.41421563808495</c:v>
                </c:pt>
                <c:pt idx="44">
                  <c:v>133.94699806678088</c:v>
                </c:pt>
                <c:pt idx="45">
                  <c:v>139.60816866378767</c:v>
                </c:pt>
                <c:pt idx="46">
                  <c:v>145.40210037518221</c:v>
                </c:pt>
                <c:pt idx="47">
                  <c:v>151.33454117038656</c:v>
                </c:pt>
                <c:pt idx="48">
                  <c:v>157.41316922513556</c:v>
                </c:pt>
                <c:pt idx="49">
                  <c:v>163.6467890879006</c:v>
                </c:pt>
                <c:pt idx="50">
                  <c:v>170.04181324845723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A-400B-8283-8A3C20AB75DF}"/>
            </c:ext>
          </c:extLst>
        </c:ser>
        <c:ser>
          <c:idx val="5"/>
          <c:order val="2"/>
          <c:tx>
            <c:strRef>
              <c:f>'G 4.4.1'!$A$7</c:f>
              <c:strCache>
                <c:ptCount val="1"/>
                <c:pt idx="0">
                  <c:v>Vliv inflace</c:v>
                </c:pt>
              </c:strCache>
            </c:strRef>
          </c:tx>
          <c:spPr>
            <a:pattFill prst="pct80">
              <a:fgClr>
                <a:schemeClr val="tx1"/>
              </a:fgClr>
              <a:bgClr>
                <a:schemeClr val="bg1">
                  <a:lumMod val="95000"/>
                </a:schemeClr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'G 4.4.1'!$B$2:$AZ$2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 4.4.1'!$B$7:$AZ$7</c:f>
              <c:numCache>
                <c:formatCode>0.00</c:formatCode>
                <c:ptCount val="51"/>
                <c:pt idx="0">
                  <c:v>-0.85188172964446829</c:v>
                </c:pt>
                <c:pt idx="1">
                  <c:v>-1.7147195762028056</c:v>
                </c:pt>
                <c:pt idx="2">
                  <c:v>-2.5880379251244321</c:v>
                </c:pt>
                <c:pt idx="3">
                  <c:v>-3.4782125124796797</c:v>
                </c:pt>
                <c:pt idx="4">
                  <c:v>-4.3869778599981455</c:v>
                </c:pt>
                <c:pt idx="5">
                  <c:v>-5.319446812702104</c:v>
                </c:pt>
                <c:pt idx="6">
                  <c:v>-6.2808092959558453</c:v>
                </c:pt>
                <c:pt idx="7">
                  <c:v>-7.275387969680394</c:v>
                </c:pt>
                <c:pt idx="8">
                  <c:v>-8.3065281498947741</c:v>
                </c:pt>
                <c:pt idx="9">
                  <c:v>-9.3786882295124716</c:v>
                </c:pt>
                <c:pt idx="10">
                  <c:v>-10.493648465028684</c:v>
                </c:pt>
                <c:pt idx="11">
                  <c:v>-11.651697015593674</c:v>
                </c:pt>
                <c:pt idx="12">
                  <c:v>-12.85323953426426</c:v>
                </c:pt>
                <c:pt idx="13">
                  <c:v>-14.100108014054374</c:v>
                </c:pt>
                <c:pt idx="14">
                  <c:v>-15.39560298073234</c:v>
                </c:pt>
                <c:pt idx="15">
                  <c:v>-16.743902040298245</c:v>
                </c:pt>
                <c:pt idx="16">
                  <c:v>-18.146063435293353</c:v>
                </c:pt>
                <c:pt idx="17">
                  <c:v>-19.606723605081502</c:v>
                </c:pt>
                <c:pt idx="18">
                  <c:v>-21.13190557484856</c:v>
                </c:pt>
                <c:pt idx="19">
                  <c:v>-22.728113666230108</c:v>
                </c:pt>
                <c:pt idx="20">
                  <c:v>-24.400705076702064</c:v>
                </c:pt>
                <c:pt idx="21">
                  <c:v>-26.154326486888447</c:v>
                </c:pt>
                <c:pt idx="22">
                  <c:v>-27.99192674326504</c:v>
                </c:pt>
                <c:pt idx="23">
                  <c:v>-29.916409057791114</c:v>
                </c:pt>
                <c:pt idx="24">
                  <c:v>-31.930840719209119</c:v>
                </c:pt>
                <c:pt idx="25">
                  <c:v>-34.038186651825825</c:v>
                </c:pt>
                <c:pt idx="26">
                  <c:v>-36.241225139247305</c:v>
                </c:pt>
                <c:pt idx="27">
                  <c:v>-38.542351646865917</c:v>
                </c:pt>
                <c:pt idx="28">
                  <c:v>-40.943593951718263</c:v>
                </c:pt>
                <c:pt idx="29">
                  <c:v>-43.441567698693298</c:v>
                </c:pt>
                <c:pt idx="30">
                  <c:v>-46.04155278838941</c:v>
                </c:pt>
                <c:pt idx="31">
                  <c:v>-48.74911069677669</c:v>
                </c:pt>
                <c:pt idx="32">
                  <c:v>-51.566116313635938</c:v>
                </c:pt>
                <c:pt idx="33">
                  <c:v>-54.494164600252127</c:v>
                </c:pt>
                <c:pt idx="34">
                  <c:v>-57.533123231885966</c:v>
                </c:pt>
                <c:pt idx="35">
                  <c:v>-60.681782010999619</c:v>
                </c:pt>
                <c:pt idx="36">
                  <c:v>-63.936688257880483</c:v>
                </c:pt>
                <c:pt idx="37">
                  <c:v>-67.293604068837539</c:v>
                </c:pt>
                <c:pt idx="38">
                  <c:v>-70.749003179230527</c:v>
                </c:pt>
                <c:pt idx="39">
                  <c:v>-74.300435457389099</c:v>
                </c:pt>
                <c:pt idx="40">
                  <c:v>-77.94595895501665</c:v>
                </c:pt>
                <c:pt idx="41">
                  <c:v>-81.683687570242341</c:v>
                </c:pt>
                <c:pt idx="42">
                  <c:v>-85.512770510525272</c:v>
                </c:pt>
                <c:pt idx="43">
                  <c:v>-89.432984967276695</c:v>
                </c:pt>
                <c:pt idx="44">
                  <c:v>-93.445577541520194</c:v>
                </c:pt>
                <c:pt idx="45">
                  <c:v>-97.552867492352277</c:v>
                </c:pt>
                <c:pt idx="46">
                  <c:v>-101.75778756217741</c:v>
                </c:pt>
                <c:pt idx="47">
                  <c:v>-106.06426772666005</c:v>
                </c:pt>
                <c:pt idx="48">
                  <c:v>-110.47759732851814</c:v>
                </c:pt>
                <c:pt idx="49">
                  <c:v>-115.00393718297207</c:v>
                </c:pt>
                <c:pt idx="50">
                  <c:v>-119.64782340218345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FA-400B-8283-8A3C20AB75DF}"/>
            </c:ext>
          </c:extLst>
        </c:ser>
        <c:ser>
          <c:idx val="4"/>
          <c:order val="3"/>
          <c:tx>
            <c:strRef>
              <c:f>'G 4.4.1'!$A$6</c:f>
              <c:strCache>
                <c:ptCount val="1"/>
                <c:pt idx="0">
                  <c:v>Vliv reálného HDP</c:v>
                </c:pt>
              </c:strCache>
            </c:strRef>
          </c:tx>
          <c:spPr>
            <a:pattFill prst="smConfetti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'G 4.4.1'!$B$2:$AZ$2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 4.4.1'!$B$6:$AZ$6</c:f>
              <c:numCache>
                <c:formatCode>0.00</c:formatCode>
                <c:ptCount val="51"/>
                <c:pt idx="0">
                  <c:v>-0.78849550294478143</c:v>
                </c:pt>
                <c:pt idx="1">
                  <c:v>-1.9684239773885484</c:v>
                </c:pt>
                <c:pt idx="2">
                  <c:v>-3.1982925828267019</c:v>
                </c:pt>
                <c:pt idx="3">
                  <c:v>-4.3234312703384123</c:v>
                </c:pt>
                <c:pt idx="4">
                  <c:v>-5.4175904068618506</c:v>
                </c:pt>
                <c:pt idx="5">
                  <c:v>-6.5661717167192588</c:v>
                </c:pt>
                <c:pt idx="6">
                  <c:v>-7.6665802665314313</c:v>
                </c:pt>
                <c:pt idx="7">
                  <c:v>-8.7370862555243036</c:v>
                </c:pt>
                <c:pt idx="8">
                  <c:v>-9.8305908097863135</c:v>
                </c:pt>
                <c:pt idx="9">
                  <c:v>-10.91345229207054</c:v>
                </c:pt>
                <c:pt idx="10">
                  <c:v>-12.018443089058529</c:v>
                </c:pt>
                <c:pt idx="11">
                  <c:v>-13.11522817942404</c:v>
                </c:pt>
                <c:pt idx="12">
                  <c:v>-14.205528523937966</c:v>
                </c:pt>
                <c:pt idx="13">
                  <c:v>-15.26079004992719</c:v>
                </c:pt>
                <c:pt idx="14">
                  <c:v>-16.267233713462083</c:v>
                </c:pt>
                <c:pt idx="15">
                  <c:v>-17.24204427244365</c:v>
                </c:pt>
                <c:pt idx="16">
                  <c:v>-18.396885276909487</c:v>
                </c:pt>
                <c:pt idx="17">
                  <c:v>-19.481809396055915</c:v>
                </c:pt>
                <c:pt idx="18">
                  <c:v>-20.495999097107021</c:v>
                </c:pt>
                <c:pt idx="19">
                  <c:v>-21.435972642653496</c:v>
                </c:pt>
                <c:pt idx="20">
                  <c:v>-22.374735419970865</c:v>
                </c:pt>
                <c:pt idx="21">
                  <c:v>-23.336614271696941</c:v>
                </c:pt>
                <c:pt idx="22">
                  <c:v>-24.39440558011378</c:v>
                </c:pt>
                <c:pt idx="23">
                  <c:v>-25.535649098271563</c:v>
                </c:pt>
                <c:pt idx="24">
                  <c:v>-26.749702275658077</c:v>
                </c:pt>
                <c:pt idx="25">
                  <c:v>-28.039294757298006</c:v>
                </c:pt>
                <c:pt idx="26">
                  <c:v>-29.408201099206465</c:v>
                </c:pt>
                <c:pt idx="27">
                  <c:v>-30.868977004989663</c:v>
                </c:pt>
                <c:pt idx="28">
                  <c:v>-32.430960054458936</c:v>
                </c:pt>
                <c:pt idx="29">
                  <c:v>-34.355826208243322</c:v>
                </c:pt>
                <c:pt idx="30">
                  <c:v>-36.132334802672503</c:v>
                </c:pt>
                <c:pt idx="31">
                  <c:v>-37.803328447845431</c:v>
                </c:pt>
                <c:pt idx="32">
                  <c:v>-39.592215132653138</c:v>
                </c:pt>
                <c:pt idx="33">
                  <c:v>-41.5016428813354</c:v>
                </c:pt>
                <c:pt idx="34">
                  <c:v>-43.599232839102314</c:v>
                </c:pt>
                <c:pt idx="35">
                  <c:v>-45.903159792018172</c:v>
                </c:pt>
                <c:pt idx="36">
                  <c:v>-48.488695538738163</c:v>
                </c:pt>
                <c:pt idx="37">
                  <c:v>-51.343060388893726</c:v>
                </c:pt>
                <c:pt idx="38">
                  <c:v>-54.38834542804819</c:v>
                </c:pt>
                <c:pt idx="39">
                  <c:v>-57.546622978710246</c:v>
                </c:pt>
                <c:pt idx="40">
                  <c:v>-60.777763788347897</c:v>
                </c:pt>
                <c:pt idx="41">
                  <c:v>-64.070751809390686</c:v>
                </c:pt>
                <c:pt idx="42">
                  <c:v>-67.369530293329859</c:v>
                </c:pt>
                <c:pt idx="43">
                  <c:v>-70.652515239415308</c:v>
                </c:pt>
                <c:pt idx="44">
                  <c:v>-73.858192221873992</c:v>
                </c:pt>
                <c:pt idx="45">
                  <c:v>-76.949358459159214</c:v>
                </c:pt>
                <c:pt idx="46">
                  <c:v>-79.918524702800184</c:v>
                </c:pt>
                <c:pt idx="47">
                  <c:v>-82.745649842476993</c:v>
                </c:pt>
                <c:pt idx="48">
                  <c:v>-85.3945298427561</c:v>
                </c:pt>
                <c:pt idx="49">
                  <c:v>-87.860095430004847</c:v>
                </c:pt>
                <c:pt idx="50">
                  <c:v>-90.25827461174589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BFA-400B-8283-8A3C20AB75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874924735"/>
        <c:axId val="1521775599"/>
      </c:barChart>
      <c:lineChart>
        <c:grouping val="standard"/>
        <c:varyColors val="0"/>
        <c:ser>
          <c:idx val="1"/>
          <c:order val="4"/>
          <c:tx>
            <c:strRef>
              <c:f>'G 4.4.1'!$A$5</c:f>
              <c:strCache>
                <c:ptCount val="1"/>
                <c:pt idx="0">
                  <c:v>Změna dluhové kvóty (oproti roku 2025)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 4.4.1'!$B$2:$AZ$2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 4.4.1'!$B$5:$AZ$5</c:f>
              <c:numCache>
                <c:formatCode>0.00</c:formatCode>
                <c:ptCount val="51"/>
                <c:pt idx="0">
                  <c:v>0.95802359353622246</c:v>
                </c:pt>
                <c:pt idx="1">
                  <c:v>1.543468147678384</c:v>
                </c:pt>
                <c:pt idx="2">
                  <c:v>2.2963117915078159</c:v>
                </c:pt>
                <c:pt idx="3">
                  <c:v>3.2128414178239364</c:v>
                </c:pt>
                <c:pt idx="4">
                  <c:v>4.4772358990848806</c:v>
                </c:pt>
                <c:pt idx="5">
                  <c:v>5.9016697418774298</c:v>
                </c:pt>
                <c:pt idx="6">
                  <c:v>7.5651948438532788</c:v>
                </c:pt>
                <c:pt idx="7">
                  <c:v>9.4532902114090103</c:v>
                </c:pt>
                <c:pt idx="8">
                  <c:v>11.534449147561038</c:v>
                </c:pt>
                <c:pt idx="9">
                  <c:v>13.739828999382848</c:v>
                </c:pt>
                <c:pt idx="10">
                  <c:v>15.928963246115806</c:v>
                </c:pt>
                <c:pt idx="11">
                  <c:v>18.140541178732487</c:v>
                </c:pt>
                <c:pt idx="12">
                  <c:v>20.416425600933056</c:v>
                </c:pt>
                <c:pt idx="13">
                  <c:v>22.84658221251032</c:v>
                </c:pt>
                <c:pt idx="14">
                  <c:v>25.507325183150272</c:v>
                </c:pt>
                <c:pt idx="15">
                  <c:v>28.437935344434024</c:v>
                </c:pt>
                <c:pt idx="16">
                  <c:v>31.350057635853407</c:v>
                </c:pt>
                <c:pt idx="17">
                  <c:v>34.568520328320531</c:v>
                </c:pt>
                <c:pt idx="18">
                  <c:v>38.115152052045083</c:v>
                </c:pt>
                <c:pt idx="19">
                  <c:v>42.009466342061899</c:v>
                </c:pt>
                <c:pt idx="20">
                  <c:v>46.165574723394414</c:v>
                </c:pt>
                <c:pt idx="21">
                  <c:v>50.546326584919932</c:v>
                </c:pt>
                <c:pt idx="22">
                  <c:v>55.06243280447918</c:v>
                </c:pt>
                <c:pt idx="23">
                  <c:v>59.724115348380046</c:v>
                </c:pt>
                <c:pt idx="24">
                  <c:v>64.539793269853575</c:v>
                </c:pt>
                <c:pt idx="25">
                  <c:v>69.501013702369988</c:v>
                </c:pt>
                <c:pt idx="26">
                  <c:v>74.597209687577617</c:v>
                </c:pt>
                <c:pt idx="27">
                  <c:v>79.80634663305608</c:v>
                </c:pt>
                <c:pt idx="28">
                  <c:v>85.109790947714984</c:v>
                </c:pt>
                <c:pt idx="29">
                  <c:v>90.16104471594781</c:v>
                </c:pt>
                <c:pt idx="30">
                  <c:v>95.539633220956176</c:v>
                </c:pt>
                <c:pt idx="31">
                  <c:v>101.24171725345428</c:v>
                </c:pt>
                <c:pt idx="32">
                  <c:v>107.02784529620956</c:v>
                </c:pt>
                <c:pt idx="33">
                  <c:v>112.87619834537628</c:v>
                </c:pt>
                <c:pt idx="34">
                  <c:v>118.68136960189963</c:v>
                </c:pt>
                <c:pt idx="35">
                  <c:v>124.38723142770623</c:v>
                </c:pt>
                <c:pt idx="36">
                  <c:v>129.8639248810972</c:v>
                </c:pt>
                <c:pt idx="37">
                  <c:v>135.08131174510845</c:v>
                </c:pt>
                <c:pt idx="38">
                  <c:v>140.09425566289167</c:v>
                </c:pt>
                <c:pt idx="39">
                  <c:v>144.96722837996333</c:v>
                </c:pt>
                <c:pt idx="40">
                  <c:v>149.73277353310252</c:v>
                </c:pt>
                <c:pt idx="41">
                  <c:v>154.39775038317666</c:v>
                </c:pt>
                <c:pt idx="42">
                  <c:v>159.02934831445714</c:v>
                </c:pt>
                <c:pt idx="43">
                  <c:v>163.6617781836554</c:v>
                </c:pt>
                <c:pt idx="44">
                  <c:v>168.37454342959543</c:v>
                </c:pt>
                <c:pt idx="45">
                  <c:v>173.22923950472418</c:v>
                </c:pt>
                <c:pt idx="46">
                  <c:v>178.2639224062134</c:v>
                </c:pt>
                <c:pt idx="47">
                  <c:v>183.5314336701758</c:v>
                </c:pt>
                <c:pt idx="48">
                  <c:v>189.10797585127153</c:v>
                </c:pt>
                <c:pt idx="49">
                  <c:v>195.03410632028491</c:v>
                </c:pt>
                <c:pt idx="50">
                  <c:v>201.21239265961296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BFA-400B-8283-8A3C20AB75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4924735"/>
        <c:axId val="1521775599"/>
      </c:lineChart>
      <c:catAx>
        <c:axId val="8749247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521775599"/>
        <c:crosses val="autoZero"/>
        <c:auto val="1"/>
        <c:lblAlgn val="ctr"/>
        <c:lblOffset val="100"/>
        <c:tickLblSkip val="10"/>
        <c:noMultiLvlLbl val="0"/>
      </c:catAx>
      <c:valAx>
        <c:axId val="15217755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p. b. (HDP)</a:t>
                </a:r>
              </a:p>
            </c:rich>
          </c:tx>
          <c:layout>
            <c:manualLayout>
              <c:xMode val="edge"/>
              <c:yMode val="edge"/>
              <c:x val="2.805280200001016E-3"/>
              <c:y val="0.4254254001906030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8749247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6399354401732409"/>
          <c:y val="2.9792964587395162E-2"/>
          <c:w val="0.12911366316384759"/>
          <c:h val="0.903424853931319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5154943491806935E-2"/>
          <c:y val="1.9740886476900192E-2"/>
          <c:w val="0.74223727460980449"/>
          <c:h val="0.92171767633242663"/>
        </c:manualLayout>
      </c:layout>
      <c:lineChart>
        <c:grouping val="standard"/>
        <c:varyColors val="0"/>
        <c:ser>
          <c:idx val="2"/>
          <c:order val="0"/>
          <c:tx>
            <c:strRef>
              <c:f>'G 5.1.1'!$A$3</c:f>
              <c:strCache>
                <c:ptCount val="1"/>
                <c:pt idx="0">
                  <c:v>Absence odmigrace</c:v>
                </c:pt>
              </c:strCache>
            </c:strRef>
          </c:tx>
          <c:spPr>
            <a:ln w="41275" cap="rnd">
              <a:solidFill>
                <a:schemeClr val="bg1">
                  <a:lumMod val="50000"/>
                </a:schemeClr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'G 5.1.1'!$B$2:$AZ$2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 5.1.1'!$B$3:$AZ$3</c:f>
              <c:numCache>
                <c:formatCode>0.0</c:formatCode>
                <c:ptCount val="51"/>
                <c:pt idx="0">
                  <c:v>44.882624307731781</c:v>
                </c:pt>
                <c:pt idx="1">
                  <c:v>45.120725561766108</c:v>
                </c:pt>
                <c:pt idx="2">
                  <c:v>45.886994040006051</c:v>
                </c:pt>
                <c:pt idx="3">
                  <c:v>46.787229969582526</c:v>
                </c:pt>
                <c:pt idx="4">
                  <c:v>48.012205502699452</c:v>
                </c:pt>
                <c:pt idx="5">
                  <c:v>49.399049793211383</c:v>
                </c:pt>
                <c:pt idx="6">
                  <c:v>51.025883446261993</c:v>
                </c:pt>
                <c:pt idx="7">
                  <c:v>52.877575516826141</c:v>
                </c:pt>
                <c:pt idx="8">
                  <c:v>54.923986745488428</c:v>
                </c:pt>
                <c:pt idx="9">
                  <c:v>57.095967231542616</c:v>
                </c:pt>
                <c:pt idx="10">
                  <c:v>59.255432564437761</c:v>
                </c:pt>
                <c:pt idx="11">
                  <c:v>61.4415703948737</c:v>
                </c:pt>
                <c:pt idx="12">
                  <c:v>63.696768751461448</c:v>
                </c:pt>
                <c:pt idx="13">
                  <c:v>66.110343558505136</c:v>
                </c:pt>
                <c:pt idx="14">
                  <c:v>68.758062914035463</c:v>
                </c:pt>
                <c:pt idx="15">
                  <c:v>71.679692968488794</c:v>
                </c:pt>
                <c:pt idx="16">
                  <c:v>74.591087510071134</c:v>
                </c:pt>
                <c:pt idx="17">
                  <c:v>77.814692874543326</c:v>
                </c:pt>
                <c:pt idx="18">
                  <c:v>81.371890212585512</c:v>
                </c:pt>
                <c:pt idx="19">
                  <c:v>85.280807294718016</c:v>
                </c:pt>
                <c:pt idx="20">
                  <c:v>89.458479989793631</c:v>
                </c:pt>
                <c:pt idx="21">
                  <c:v>93.860904314718226</c:v>
                </c:pt>
                <c:pt idx="22">
                  <c:v>98.403168716782204</c:v>
                </c:pt>
                <c:pt idx="23">
                  <c:v>103.09102066917511</c:v>
                </c:pt>
                <c:pt idx="24">
                  <c:v>107.9369506849404</c:v>
                </c:pt>
                <c:pt idx="25">
                  <c:v>112.93808704467807</c:v>
                </c:pt>
                <c:pt idx="26">
                  <c:v>118.08519743275519</c:v>
                </c:pt>
                <c:pt idx="27">
                  <c:v>123.35782896608127</c:v>
                </c:pt>
                <c:pt idx="28">
                  <c:v>128.73895651381011</c:v>
                </c:pt>
                <c:pt idx="29">
                  <c:v>133.88327913305608</c:v>
                </c:pt>
                <c:pt idx="30">
                  <c:v>139.37224100805958</c:v>
                </c:pt>
                <c:pt idx="31">
                  <c:v>145.20548608993266</c:v>
                </c:pt>
                <c:pt idx="32">
                  <c:v>151.14714732055333</c:v>
                </c:pt>
                <c:pt idx="33">
                  <c:v>157.17902347524208</c:v>
                </c:pt>
                <c:pt idx="34">
                  <c:v>163.19596512345169</c:v>
                </c:pt>
                <c:pt idx="35">
                  <c:v>169.14043404474529</c:v>
                </c:pt>
                <c:pt idx="36">
                  <c:v>174.88317951255652</c:v>
                </c:pt>
                <c:pt idx="37">
                  <c:v>180.39333576674099</c:v>
                </c:pt>
                <c:pt idx="38">
                  <c:v>185.7243595827054</c:v>
                </c:pt>
                <c:pt idx="39">
                  <c:v>190.93951912894278</c:v>
                </c:pt>
                <c:pt idx="40">
                  <c:v>196.07114679268355</c:v>
                </c:pt>
                <c:pt idx="41">
                  <c:v>201.12673705570546</c:v>
                </c:pt>
                <c:pt idx="42">
                  <c:v>206.17496296055199</c:v>
                </c:pt>
                <c:pt idx="43">
                  <c:v>211.25286209376597</c:v>
                </c:pt>
                <c:pt idx="44">
                  <c:v>216.44447570595838</c:v>
                </c:pt>
                <c:pt idx="45">
                  <c:v>221.81970626342741</c:v>
                </c:pt>
                <c:pt idx="46">
                  <c:v>227.42524021323891</c:v>
                </c:pt>
                <c:pt idx="47">
                  <c:v>233.31352590703136</c:v>
                </c:pt>
                <c:pt idx="48">
                  <c:v>239.55232377924713</c:v>
                </c:pt>
                <c:pt idx="49">
                  <c:v>246.17377664857031</c:v>
                </c:pt>
                <c:pt idx="50">
                  <c:v>253.07791899474961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68-42E3-A3C7-BA8E5A858967}"/>
            </c:ext>
          </c:extLst>
        </c:ser>
        <c:ser>
          <c:idx val="3"/>
          <c:order val="1"/>
          <c:tx>
            <c:strRef>
              <c:f>'G 5.1.1'!$A$5</c:f>
              <c:strCache>
                <c:ptCount val="1"/>
                <c:pt idx="0">
                  <c:v>Základní scénář (střední varianta)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'G 5.1.1'!$B$2:$AZ$2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 5.1.1'!$B$5:$AZ$5</c:f>
              <c:numCache>
                <c:formatCode>0.0</c:formatCode>
                <c:ptCount val="51"/>
                <c:pt idx="0">
                  <c:v>45.208257218407823</c:v>
                </c:pt>
                <c:pt idx="1">
                  <c:v>45.79370177254998</c:v>
                </c:pt>
                <c:pt idx="2">
                  <c:v>46.546545416379395</c:v>
                </c:pt>
                <c:pt idx="3">
                  <c:v>47.463075042695529</c:v>
                </c:pt>
                <c:pt idx="4">
                  <c:v>48.727469523956479</c:v>
                </c:pt>
                <c:pt idx="5">
                  <c:v>50.151903366749032</c:v>
                </c:pt>
                <c:pt idx="6">
                  <c:v>51.815428468724889</c:v>
                </c:pt>
                <c:pt idx="7">
                  <c:v>53.703523836280624</c:v>
                </c:pt>
                <c:pt idx="8">
                  <c:v>55.784682772432646</c:v>
                </c:pt>
                <c:pt idx="9">
                  <c:v>57.990062624254449</c:v>
                </c:pt>
                <c:pt idx="10">
                  <c:v>60.179196870987418</c:v>
                </c:pt>
                <c:pt idx="11">
                  <c:v>62.390774803604103</c:v>
                </c:pt>
                <c:pt idx="12">
                  <c:v>64.666659225804679</c:v>
                </c:pt>
                <c:pt idx="13">
                  <c:v>67.096815837381939</c:v>
                </c:pt>
                <c:pt idx="14">
                  <c:v>69.757558808021884</c:v>
                </c:pt>
                <c:pt idx="15">
                  <c:v>72.68816896930565</c:v>
                </c:pt>
                <c:pt idx="16">
                  <c:v>75.600291260725044</c:v>
                </c:pt>
                <c:pt idx="17">
                  <c:v>78.818753953192171</c:v>
                </c:pt>
                <c:pt idx="18">
                  <c:v>82.365385676916702</c:v>
                </c:pt>
                <c:pt idx="19">
                  <c:v>86.259699966933525</c:v>
                </c:pt>
                <c:pt idx="20">
                  <c:v>90.415808348266012</c:v>
                </c:pt>
                <c:pt idx="21">
                  <c:v>94.796560209791537</c:v>
                </c:pt>
                <c:pt idx="22">
                  <c:v>99.31266642935077</c:v>
                </c:pt>
                <c:pt idx="23">
                  <c:v>103.97434897325164</c:v>
                </c:pt>
                <c:pt idx="24">
                  <c:v>108.79002689472516</c:v>
                </c:pt>
                <c:pt idx="25">
                  <c:v>113.75124732724157</c:v>
                </c:pt>
                <c:pt idx="26">
                  <c:v>118.8474433124492</c:v>
                </c:pt>
                <c:pt idx="27">
                  <c:v>124.05658025792766</c:v>
                </c:pt>
                <c:pt idx="28">
                  <c:v>129.36002457258658</c:v>
                </c:pt>
                <c:pt idx="29">
                  <c:v>134.41127834081942</c:v>
                </c:pt>
                <c:pt idx="30">
                  <c:v>139.78986684582779</c:v>
                </c:pt>
                <c:pt idx="31">
                  <c:v>145.49195087832587</c:v>
                </c:pt>
                <c:pt idx="32">
                  <c:v>151.27807892108117</c:v>
                </c:pt>
                <c:pt idx="33">
                  <c:v>157.12643197024789</c:v>
                </c:pt>
                <c:pt idx="34">
                  <c:v>162.93160322677124</c:v>
                </c:pt>
                <c:pt idx="35">
                  <c:v>168.6374650525778</c:v>
                </c:pt>
                <c:pt idx="36">
                  <c:v>174.11415850596879</c:v>
                </c:pt>
                <c:pt idx="37">
                  <c:v>179.33154536998003</c:v>
                </c:pt>
                <c:pt idx="38">
                  <c:v>184.34448928776325</c:v>
                </c:pt>
                <c:pt idx="39">
                  <c:v>189.21746200483489</c:v>
                </c:pt>
                <c:pt idx="40">
                  <c:v>193.98300715797404</c:v>
                </c:pt>
                <c:pt idx="41">
                  <c:v>198.64798400804818</c:v>
                </c:pt>
                <c:pt idx="42">
                  <c:v>203.27958193932869</c:v>
                </c:pt>
                <c:pt idx="43">
                  <c:v>207.91201180852701</c:v>
                </c:pt>
                <c:pt idx="44">
                  <c:v>212.62477705446705</c:v>
                </c:pt>
                <c:pt idx="45">
                  <c:v>217.47947312959573</c:v>
                </c:pt>
                <c:pt idx="46">
                  <c:v>222.51415603108492</c:v>
                </c:pt>
                <c:pt idx="47">
                  <c:v>227.7816672950473</c:v>
                </c:pt>
                <c:pt idx="48">
                  <c:v>233.35820947614303</c:v>
                </c:pt>
                <c:pt idx="49">
                  <c:v>239.2843399451564</c:v>
                </c:pt>
                <c:pt idx="50">
                  <c:v>245.46262628448443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568-42E3-A3C7-BA8E5A858967}"/>
            </c:ext>
          </c:extLst>
        </c:ser>
        <c:ser>
          <c:idx val="1"/>
          <c:order val="2"/>
          <c:tx>
            <c:strRef>
              <c:f>'G 5.1.1'!$A$4</c:f>
              <c:strCache>
                <c:ptCount val="1"/>
                <c:pt idx="0">
                  <c:v>Nízká plodnost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 5.1.1'!$B$2:$AZ$2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 5.1.1'!$B$4:$AZ$4</c:f>
              <c:numCache>
                <c:formatCode>0.0</c:formatCode>
                <c:ptCount val="51"/>
                <c:pt idx="0">
                  <c:v>45.206016717260205</c:v>
                </c:pt>
                <c:pt idx="1">
                  <c:v>45.775473463518765</c:v>
                </c:pt>
                <c:pt idx="2">
                  <c:v>46.497860097366093</c:v>
                </c:pt>
                <c:pt idx="3">
                  <c:v>47.375805832112881</c:v>
                </c:pt>
                <c:pt idx="4">
                  <c:v>48.588355542435259</c:v>
                </c:pt>
                <c:pt idx="5">
                  <c:v>49.949589981517967</c:v>
                </c:pt>
                <c:pt idx="6">
                  <c:v>51.536287911173673</c:v>
                </c:pt>
                <c:pt idx="7">
                  <c:v>53.332370261181346</c:v>
                </c:pt>
                <c:pt idx="8">
                  <c:v>55.304667356077559</c:v>
                </c:pt>
                <c:pt idx="9">
                  <c:v>57.382027939485546</c:v>
                </c:pt>
                <c:pt idx="10">
                  <c:v>59.422394436241291</c:v>
                </c:pt>
                <c:pt idx="11">
                  <c:v>61.462399287856371</c:v>
                </c:pt>
                <c:pt idx="12">
                  <c:v>63.547641861009737</c:v>
                </c:pt>
                <c:pt idx="13">
                  <c:v>65.766875045663866</c:v>
                </c:pt>
                <c:pt idx="14">
                  <c:v>68.193518582025504</c:v>
                </c:pt>
                <c:pt idx="15">
                  <c:v>70.865641034783565</c:v>
                </c:pt>
                <c:pt idx="16">
                  <c:v>73.500964529618912</c:v>
                </c:pt>
                <c:pt idx="17">
                  <c:v>76.416405658110094</c:v>
                </c:pt>
                <c:pt idx="18">
                  <c:v>79.632425434350765</c:v>
                </c:pt>
                <c:pt idx="19">
                  <c:v>83.164872799223374</c:v>
                </c:pt>
                <c:pt idx="20">
                  <c:v>86.930813058801448</c:v>
                </c:pt>
                <c:pt idx="21">
                  <c:v>90.885340721635202</c:v>
                </c:pt>
                <c:pt idx="22">
                  <c:v>94.9526188660722</c:v>
                </c:pt>
                <c:pt idx="23">
                  <c:v>99.164037365634087</c:v>
                </c:pt>
                <c:pt idx="24">
                  <c:v>103.53343603479119</c:v>
                </c:pt>
                <c:pt idx="25">
                  <c:v>108.05896756860224</c:v>
                </c:pt>
                <c:pt idx="26">
                  <c:v>112.74007612199723</c:v>
                </c:pt>
                <c:pt idx="27">
                  <c:v>117.56371856221942</c:v>
                </c:pt>
                <c:pt idx="28">
                  <c:v>122.52071985565048</c:v>
                </c:pt>
                <c:pt idx="29">
                  <c:v>127.2901452220696</c:v>
                </c:pt>
                <c:pt idx="30">
                  <c:v>132.43361851473924</c:v>
                </c:pt>
                <c:pt idx="31">
                  <c:v>137.96205156982614</c:v>
                </c:pt>
                <c:pt idx="32">
                  <c:v>143.66003703708341</c:v>
                </c:pt>
                <c:pt idx="33">
                  <c:v>149.48258413602781</c:v>
                </c:pt>
                <c:pt idx="34">
                  <c:v>155.32974133187295</c:v>
                </c:pt>
                <c:pt idx="35">
                  <c:v>161.14585054906217</c:v>
                </c:pt>
                <c:pt idx="36">
                  <c:v>166.80196970144345</c:v>
                </c:pt>
                <c:pt idx="37">
                  <c:v>172.26498158998805</c:v>
                </c:pt>
                <c:pt idx="38">
                  <c:v>177.58445953870185</c:v>
                </c:pt>
                <c:pt idx="39">
                  <c:v>182.8195078380397</c:v>
                </c:pt>
                <c:pt idx="40">
                  <c:v>187.99983811773885</c:v>
                </c:pt>
                <c:pt idx="41">
                  <c:v>193.13111256105333</c:v>
                </c:pt>
                <c:pt idx="42">
                  <c:v>198.28595409370399</c:v>
                </c:pt>
                <c:pt idx="43">
                  <c:v>203.51242360866758</c:v>
                </c:pt>
                <c:pt idx="44">
                  <c:v>208.89461854449596</c:v>
                </c:pt>
                <c:pt idx="45">
                  <c:v>214.49974721502846</c:v>
                </c:pt>
                <c:pt idx="46">
                  <c:v>220.37346326741266</c:v>
                </c:pt>
                <c:pt idx="47">
                  <c:v>226.55585129200907</c:v>
                </c:pt>
                <c:pt idx="48">
                  <c:v>233.13271776160744</c:v>
                </c:pt>
                <c:pt idx="49">
                  <c:v>240.15565617875214</c:v>
                </c:pt>
                <c:pt idx="50">
                  <c:v>247.53181243340603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568-42E3-A3C7-BA8E5A8589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20551784"/>
        <c:axId val="516437760"/>
      </c:lineChart>
      <c:catAx>
        <c:axId val="520551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516437760"/>
        <c:crosses val="autoZero"/>
        <c:auto val="1"/>
        <c:lblAlgn val="ctr"/>
        <c:lblOffset val="100"/>
        <c:tickLblSkip val="10"/>
        <c:noMultiLvlLbl val="0"/>
      </c:catAx>
      <c:valAx>
        <c:axId val="516437760"/>
        <c:scaling>
          <c:orientation val="minMax"/>
          <c:max val="260"/>
          <c:min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% HDP</a:t>
                </a:r>
              </a:p>
            </c:rich>
          </c:tx>
          <c:layout>
            <c:manualLayout>
              <c:xMode val="edge"/>
              <c:yMode val="edge"/>
              <c:x val="4.1932801878026118E-3"/>
              <c:y val="0.4151508846725054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520551784"/>
        <c:crosses val="autoZero"/>
        <c:crossBetween val="midCat"/>
        <c:majorUnit val="2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282220719961576"/>
          <c:y val="7.7593134837876665E-2"/>
          <c:w val="0.17177792800384245"/>
          <c:h val="0.717553186198233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995300434071509E-2"/>
          <c:y val="2.7744748315497423E-2"/>
          <c:w val="0.75229952084210316"/>
          <c:h val="0.90844451940688919"/>
        </c:manualLayout>
      </c:layout>
      <c:lineChart>
        <c:grouping val="standard"/>
        <c:varyColors val="0"/>
        <c:ser>
          <c:idx val="0"/>
          <c:order val="0"/>
          <c:tx>
            <c:strRef>
              <c:f>'G 5.1.2'!$A$4</c:f>
              <c:strCache>
                <c:ptCount val="1"/>
                <c:pt idx="0">
                  <c:v>Alternativní scénář (důchodová dereforma)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'G 5.1.2'!$B$2:$AZ$2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 5.1.2'!$B$4:$AZ$4</c:f>
              <c:numCache>
                <c:formatCode>0.0</c:formatCode>
                <c:ptCount val="51"/>
                <c:pt idx="0">
                  <c:v>45.218171170893037</c:v>
                </c:pt>
                <c:pt idx="1">
                  <c:v>45.832968599377935</c:v>
                </c:pt>
                <c:pt idx="2">
                  <c:v>46.569805889161699</c:v>
                </c:pt>
                <c:pt idx="3">
                  <c:v>47.587119661038173</c:v>
                </c:pt>
                <c:pt idx="4">
                  <c:v>48.950379142328636</c:v>
                </c:pt>
                <c:pt idx="5">
                  <c:v>50.612134509877272</c:v>
                </c:pt>
                <c:pt idx="6">
                  <c:v>52.58111452856803</c:v>
                </c:pt>
                <c:pt idx="7">
                  <c:v>54.843379218417489</c:v>
                </c:pt>
                <c:pt idx="8">
                  <c:v>57.174026788181443</c:v>
                </c:pt>
                <c:pt idx="9">
                  <c:v>59.833235025634636</c:v>
                </c:pt>
                <c:pt idx="10">
                  <c:v>62.5562206825985</c:v>
                </c:pt>
                <c:pt idx="11">
                  <c:v>65.393365352585903</c:v>
                </c:pt>
                <c:pt idx="12">
                  <c:v>68.081532155602076</c:v>
                </c:pt>
                <c:pt idx="13">
                  <c:v>71.24582229122737</c:v>
                </c:pt>
                <c:pt idx="14">
                  <c:v>74.742935194877248</c:v>
                </c:pt>
                <c:pt idx="15">
                  <c:v>78.588717368336532</c:v>
                </c:pt>
                <c:pt idx="16">
                  <c:v>82.745614612560445</c:v>
                </c:pt>
                <c:pt idx="17">
                  <c:v>87.295838327432122</c:v>
                </c:pt>
                <c:pt idx="18">
                  <c:v>91.923292939035022</c:v>
                </c:pt>
                <c:pt idx="19">
                  <c:v>97.077648874656731</c:v>
                </c:pt>
                <c:pt idx="20">
                  <c:v>102.50383938713293</c:v>
                </c:pt>
                <c:pt idx="21">
                  <c:v>108.21232860583726</c:v>
                </c:pt>
                <c:pt idx="22">
                  <c:v>114.14912123391495</c:v>
                </c:pt>
                <c:pt idx="23">
                  <c:v>120.32545637634095</c:v>
                </c:pt>
                <c:pt idx="24">
                  <c:v>126.74051426239552</c:v>
                </c:pt>
                <c:pt idx="25">
                  <c:v>132.76238650685082</c:v>
                </c:pt>
                <c:pt idx="26">
                  <c:v>139.46838296004654</c:v>
                </c:pt>
                <c:pt idx="27">
                  <c:v>146.3775405995527</c:v>
                </c:pt>
                <c:pt idx="28">
                  <c:v>153.47109688301225</c:v>
                </c:pt>
                <c:pt idx="29">
                  <c:v>160.69292909100676</c:v>
                </c:pt>
                <c:pt idx="30">
                  <c:v>168.05971143987097</c:v>
                </c:pt>
                <c:pt idx="31">
                  <c:v>175.48855198542506</c:v>
                </c:pt>
                <c:pt idx="32">
                  <c:v>182.8824943115369</c:v>
                </c:pt>
                <c:pt idx="33">
                  <c:v>190.23109021997126</c:v>
                </c:pt>
                <c:pt idx="34">
                  <c:v>197.34580519567268</c:v>
                </c:pt>
                <c:pt idx="35">
                  <c:v>204.21531576703742</c:v>
                </c:pt>
                <c:pt idx="36">
                  <c:v>210.82741720792183</c:v>
                </c:pt>
                <c:pt idx="37">
                  <c:v>217.23924814385489</c:v>
                </c:pt>
                <c:pt idx="38">
                  <c:v>223.48614248994127</c:v>
                </c:pt>
                <c:pt idx="39">
                  <c:v>229.60399534301081</c:v>
                </c:pt>
                <c:pt idx="40">
                  <c:v>235.65347406474834</c:v>
                </c:pt>
                <c:pt idx="41">
                  <c:v>241.68651454400114</c:v>
                </c:pt>
                <c:pt idx="42">
                  <c:v>247.77957511644706</c:v>
                </c:pt>
                <c:pt idx="43">
                  <c:v>253.99744670688432</c:v>
                </c:pt>
                <c:pt idx="44">
                  <c:v>260.37368263702581</c:v>
                </c:pt>
                <c:pt idx="45">
                  <c:v>266.99889000618032</c:v>
                </c:pt>
                <c:pt idx="46">
                  <c:v>273.92903942472299</c:v>
                </c:pt>
                <c:pt idx="47">
                  <c:v>281.21637710373113</c:v>
                </c:pt>
                <c:pt idx="48">
                  <c:v>288.75539946568995</c:v>
                </c:pt>
                <c:pt idx="49">
                  <c:v>296.50082592135328</c:v>
                </c:pt>
                <c:pt idx="50">
                  <c:v>304.38544612037941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9A-4BA0-8734-8DD8732989F8}"/>
            </c:ext>
          </c:extLst>
        </c:ser>
        <c:ser>
          <c:idx val="3"/>
          <c:order val="1"/>
          <c:tx>
            <c:strRef>
              <c:f>'G 5.1.2'!$A$3</c:f>
              <c:strCache>
                <c:ptCount val="1"/>
                <c:pt idx="0">
                  <c:v>Základní scénář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'G 5.1.2'!$B$2:$AZ$2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 5.1.2'!$B$3:$AZ$3</c:f>
              <c:numCache>
                <c:formatCode>0.0</c:formatCode>
                <c:ptCount val="51"/>
                <c:pt idx="0">
                  <c:v>45.208257218407823</c:v>
                </c:pt>
                <c:pt idx="1">
                  <c:v>45.79370177254998</c:v>
                </c:pt>
                <c:pt idx="2">
                  <c:v>46.546545416379395</c:v>
                </c:pt>
                <c:pt idx="3">
                  <c:v>47.463075042695529</c:v>
                </c:pt>
                <c:pt idx="4">
                  <c:v>48.727469523956479</c:v>
                </c:pt>
                <c:pt idx="5">
                  <c:v>50.151903366749032</c:v>
                </c:pt>
                <c:pt idx="6">
                  <c:v>51.815428468724889</c:v>
                </c:pt>
                <c:pt idx="7">
                  <c:v>53.703523836280624</c:v>
                </c:pt>
                <c:pt idx="8">
                  <c:v>55.784682772432646</c:v>
                </c:pt>
                <c:pt idx="9">
                  <c:v>57.990062624254449</c:v>
                </c:pt>
                <c:pt idx="10">
                  <c:v>60.179196870987418</c:v>
                </c:pt>
                <c:pt idx="11">
                  <c:v>62.390774803604103</c:v>
                </c:pt>
                <c:pt idx="12">
                  <c:v>64.666659225804679</c:v>
                </c:pt>
                <c:pt idx="13">
                  <c:v>67.096815837381939</c:v>
                </c:pt>
                <c:pt idx="14">
                  <c:v>69.757558808021884</c:v>
                </c:pt>
                <c:pt idx="15">
                  <c:v>72.68816896930565</c:v>
                </c:pt>
                <c:pt idx="16">
                  <c:v>75.600291260725044</c:v>
                </c:pt>
                <c:pt idx="17">
                  <c:v>78.818753953192171</c:v>
                </c:pt>
                <c:pt idx="18">
                  <c:v>82.365385676916702</c:v>
                </c:pt>
                <c:pt idx="19">
                  <c:v>86.259699966933525</c:v>
                </c:pt>
                <c:pt idx="20">
                  <c:v>90.415808348266012</c:v>
                </c:pt>
                <c:pt idx="21">
                  <c:v>94.796560209791537</c:v>
                </c:pt>
                <c:pt idx="22">
                  <c:v>99.31266642935077</c:v>
                </c:pt>
                <c:pt idx="23">
                  <c:v>103.97434897325164</c:v>
                </c:pt>
                <c:pt idx="24">
                  <c:v>108.79002689472516</c:v>
                </c:pt>
                <c:pt idx="25">
                  <c:v>113.75124732724157</c:v>
                </c:pt>
                <c:pt idx="26">
                  <c:v>118.8474433124492</c:v>
                </c:pt>
                <c:pt idx="27">
                  <c:v>124.05658025792766</c:v>
                </c:pt>
                <c:pt idx="28">
                  <c:v>129.36002457258658</c:v>
                </c:pt>
                <c:pt idx="29">
                  <c:v>134.41127834081942</c:v>
                </c:pt>
                <c:pt idx="30">
                  <c:v>139.78986684582779</c:v>
                </c:pt>
                <c:pt idx="31">
                  <c:v>145.49195087832587</c:v>
                </c:pt>
                <c:pt idx="32">
                  <c:v>151.27807892108117</c:v>
                </c:pt>
                <c:pt idx="33">
                  <c:v>157.12643197024789</c:v>
                </c:pt>
                <c:pt idx="34">
                  <c:v>162.93160322677124</c:v>
                </c:pt>
                <c:pt idx="35">
                  <c:v>168.6374650525778</c:v>
                </c:pt>
                <c:pt idx="36">
                  <c:v>174.11415850596879</c:v>
                </c:pt>
                <c:pt idx="37">
                  <c:v>179.33154536998003</c:v>
                </c:pt>
                <c:pt idx="38">
                  <c:v>184.34448928776325</c:v>
                </c:pt>
                <c:pt idx="39">
                  <c:v>189.21746200483489</c:v>
                </c:pt>
                <c:pt idx="40">
                  <c:v>193.98300715797404</c:v>
                </c:pt>
                <c:pt idx="41">
                  <c:v>198.64798400804818</c:v>
                </c:pt>
                <c:pt idx="42">
                  <c:v>203.27958193932869</c:v>
                </c:pt>
                <c:pt idx="43">
                  <c:v>207.91201180852701</c:v>
                </c:pt>
                <c:pt idx="44">
                  <c:v>212.62477705446705</c:v>
                </c:pt>
                <c:pt idx="45">
                  <c:v>217.47947312959573</c:v>
                </c:pt>
                <c:pt idx="46">
                  <c:v>222.51415603108492</c:v>
                </c:pt>
                <c:pt idx="47">
                  <c:v>227.7816672950473</c:v>
                </c:pt>
                <c:pt idx="48">
                  <c:v>233.35820947614303</c:v>
                </c:pt>
                <c:pt idx="49">
                  <c:v>239.2843399451564</c:v>
                </c:pt>
                <c:pt idx="50">
                  <c:v>245.46262628448443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9A-4BA0-8734-8DD8732989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67882848"/>
        <c:axId val="1167881888"/>
      </c:lineChart>
      <c:catAx>
        <c:axId val="1167882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167881888"/>
        <c:crosses val="autoZero"/>
        <c:auto val="1"/>
        <c:lblAlgn val="ctr"/>
        <c:lblOffset val="100"/>
        <c:tickLblSkip val="10"/>
        <c:noMultiLvlLbl val="0"/>
      </c:catAx>
      <c:valAx>
        <c:axId val="1167881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cs-CZ"/>
                  <a:t> % HDP</a:t>
                </a:r>
              </a:p>
            </c:rich>
          </c:tx>
          <c:layout>
            <c:manualLayout>
              <c:xMode val="edge"/>
              <c:yMode val="edge"/>
              <c:x val="1.889644746787604E-3"/>
              <c:y val="0.4068865648631019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16788284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3720363175461965"/>
          <c:y val="0.24564798622269168"/>
          <c:w val="0.16090672714990381"/>
          <c:h val="0.556677526357683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325685687890404E-2"/>
          <c:y val="3.7367298611792818E-2"/>
          <c:w val="0.73623552300717654"/>
          <c:h val="0.89832858239917313"/>
        </c:manualLayout>
      </c:layout>
      <c:lineChart>
        <c:grouping val="standard"/>
        <c:varyColors val="0"/>
        <c:ser>
          <c:idx val="0"/>
          <c:order val="0"/>
          <c:tx>
            <c:strRef>
              <c:f>'G 5.1.3'!$A$3</c:f>
              <c:strCache>
                <c:ptCount val="1"/>
                <c:pt idx="0">
                  <c:v>Základní scénář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'G 5.1.3'!$B$2:$BJ$2</c:f>
              <c:numCache>
                <c:formatCode>General</c:formatCode>
                <c:ptCount val="6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  <c:pt idx="16">
                  <c:v>2032</c:v>
                </c:pt>
                <c:pt idx="17">
                  <c:v>2033</c:v>
                </c:pt>
                <c:pt idx="18">
                  <c:v>2034</c:v>
                </c:pt>
                <c:pt idx="19">
                  <c:v>2035</c:v>
                </c:pt>
                <c:pt idx="20">
                  <c:v>2036</c:v>
                </c:pt>
                <c:pt idx="21">
                  <c:v>2037</c:v>
                </c:pt>
                <c:pt idx="22">
                  <c:v>2038</c:v>
                </c:pt>
                <c:pt idx="23">
                  <c:v>2039</c:v>
                </c:pt>
                <c:pt idx="24">
                  <c:v>2040</c:v>
                </c:pt>
                <c:pt idx="25">
                  <c:v>2041</c:v>
                </c:pt>
                <c:pt idx="26">
                  <c:v>2042</c:v>
                </c:pt>
                <c:pt idx="27">
                  <c:v>2043</c:v>
                </c:pt>
                <c:pt idx="28">
                  <c:v>2044</c:v>
                </c:pt>
                <c:pt idx="29">
                  <c:v>2045</c:v>
                </c:pt>
                <c:pt idx="30">
                  <c:v>2046</c:v>
                </c:pt>
                <c:pt idx="31">
                  <c:v>2047</c:v>
                </c:pt>
                <c:pt idx="32">
                  <c:v>2048</c:v>
                </c:pt>
                <c:pt idx="33">
                  <c:v>2049</c:v>
                </c:pt>
                <c:pt idx="34">
                  <c:v>2050</c:v>
                </c:pt>
                <c:pt idx="35">
                  <c:v>2051</c:v>
                </c:pt>
                <c:pt idx="36">
                  <c:v>2052</c:v>
                </c:pt>
                <c:pt idx="37">
                  <c:v>2053</c:v>
                </c:pt>
                <c:pt idx="38">
                  <c:v>2054</c:v>
                </c:pt>
                <c:pt idx="39">
                  <c:v>2055</c:v>
                </c:pt>
                <c:pt idx="40">
                  <c:v>2056</c:v>
                </c:pt>
                <c:pt idx="41">
                  <c:v>2057</c:v>
                </c:pt>
                <c:pt idx="42">
                  <c:v>2058</c:v>
                </c:pt>
                <c:pt idx="43">
                  <c:v>2059</c:v>
                </c:pt>
                <c:pt idx="44">
                  <c:v>2060</c:v>
                </c:pt>
                <c:pt idx="45">
                  <c:v>2061</c:v>
                </c:pt>
                <c:pt idx="46">
                  <c:v>2062</c:v>
                </c:pt>
                <c:pt idx="47">
                  <c:v>2063</c:v>
                </c:pt>
                <c:pt idx="48">
                  <c:v>2064</c:v>
                </c:pt>
                <c:pt idx="49">
                  <c:v>2065</c:v>
                </c:pt>
                <c:pt idx="50">
                  <c:v>2066</c:v>
                </c:pt>
                <c:pt idx="51">
                  <c:v>2067</c:v>
                </c:pt>
                <c:pt idx="52">
                  <c:v>2068</c:v>
                </c:pt>
                <c:pt idx="53">
                  <c:v>2069</c:v>
                </c:pt>
                <c:pt idx="54">
                  <c:v>2070</c:v>
                </c:pt>
                <c:pt idx="55">
                  <c:v>2071</c:v>
                </c:pt>
                <c:pt idx="56">
                  <c:v>2072</c:v>
                </c:pt>
                <c:pt idx="57">
                  <c:v>2073</c:v>
                </c:pt>
                <c:pt idx="58">
                  <c:v>2074</c:v>
                </c:pt>
                <c:pt idx="59">
                  <c:v>2075</c:v>
                </c:pt>
                <c:pt idx="60">
                  <c:v>2076</c:v>
                </c:pt>
              </c:numCache>
            </c:numRef>
          </c:cat>
          <c:val>
            <c:numRef>
              <c:f>'G 5.1.3'!$B$3:$BJ$3</c:f>
              <c:numCache>
                <c:formatCode>0.00</c:formatCode>
                <c:ptCount val="61"/>
                <c:pt idx="10">
                  <c:v>1.9</c:v>
                </c:pt>
                <c:pt idx="11">
                  <c:v>2</c:v>
                </c:pt>
                <c:pt idx="12">
                  <c:v>2.1999999999999997</c:v>
                </c:pt>
                <c:pt idx="13">
                  <c:v>2.4</c:v>
                </c:pt>
                <c:pt idx="14">
                  <c:v>2.6</c:v>
                </c:pt>
                <c:pt idx="15">
                  <c:v>2.8000000000000003</c:v>
                </c:pt>
                <c:pt idx="16">
                  <c:v>3</c:v>
                </c:pt>
                <c:pt idx="17">
                  <c:v>3.2</c:v>
                </c:pt>
                <c:pt idx="18">
                  <c:v>3.4000000000000004</c:v>
                </c:pt>
                <c:pt idx="19">
                  <c:v>3.5000000000000004</c:v>
                </c:pt>
                <c:pt idx="20">
                  <c:v>3.5000000000000004</c:v>
                </c:pt>
                <c:pt idx="21">
                  <c:v>3.5000000000000004</c:v>
                </c:pt>
                <c:pt idx="22">
                  <c:v>3.5000000000000004</c:v>
                </c:pt>
                <c:pt idx="23">
                  <c:v>3.5000000000000004</c:v>
                </c:pt>
                <c:pt idx="24">
                  <c:v>3.5000000000000004</c:v>
                </c:pt>
                <c:pt idx="25">
                  <c:v>3.5000000000000004</c:v>
                </c:pt>
                <c:pt idx="26">
                  <c:v>3.5000000000000004</c:v>
                </c:pt>
                <c:pt idx="27">
                  <c:v>3.5000000000000004</c:v>
                </c:pt>
                <c:pt idx="28">
                  <c:v>3.5000000000000004</c:v>
                </c:pt>
                <c:pt idx="29">
                  <c:v>3.5000000000000004</c:v>
                </c:pt>
                <c:pt idx="30">
                  <c:v>3.5000000000000004</c:v>
                </c:pt>
                <c:pt idx="31">
                  <c:v>3.5000000000000004</c:v>
                </c:pt>
                <c:pt idx="32">
                  <c:v>3.5000000000000004</c:v>
                </c:pt>
                <c:pt idx="33">
                  <c:v>3.5000000000000004</c:v>
                </c:pt>
                <c:pt idx="34">
                  <c:v>3.5000000000000004</c:v>
                </c:pt>
                <c:pt idx="35">
                  <c:v>3.5000000000000004</c:v>
                </c:pt>
                <c:pt idx="36">
                  <c:v>3.5000000000000004</c:v>
                </c:pt>
                <c:pt idx="37">
                  <c:v>3.5000000000000004</c:v>
                </c:pt>
                <c:pt idx="38">
                  <c:v>3.5000000000000004</c:v>
                </c:pt>
                <c:pt idx="39">
                  <c:v>3.5000000000000004</c:v>
                </c:pt>
                <c:pt idx="40">
                  <c:v>3.5000000000000004</c:v>
                </c:pt>
                <c:pt idx="41">
                  <c:v>3.5000000000000004</c:v>
                </c:pt>
                <c:pt idx="42">
                  <c:v>3.5000000000000004</c:v>
                </c:pt>
                <c:pt idx="43">
                  <c:v>3.5000000000000004</c:v>
                </c:pt>
                <c:pt idx="44">
                  <c:v>3.5000000000000004</c:v>
                </c:pt>
                <c:pt idx="45">
                  <c:v>3.5000000000000004</c:v>
                </c:pt>
                <c:pt idx="46">
                  <c:v>3.5000000000000004</c:v>
                </c:pt>
                <c:pt idx="47">
                  <c:v>3.5000000000000004</c:v>
                </c:pt>
                <c:pt idx="48">
                  <c:v>3.5000000000000004</c:v>
                </c:pt>
                <c:pt idx="49">
                  <c:v>3.5000000000000004</c:v>
                </c:pt>
                <c:pt idx="50">
                  <c:v>3.5000000000000004</c:v>
                </c:pt>
                <c:pt idx="51">
                  <c:v>3.5000000000000004</c:v>
                </c:pt>
                <c:pt idx="52">
                  <c:v>3.5000000000000004</c:v>
                </c:pt>
                <c:pt idx="53">
                  <c:v>3.5000000000000004</c:v>
                </c:pt>
                <c:pt idx="54">
                  <c:v>3.5000000000000004</c:v>
                </c:pt>
                <c:pt idx="55">
                  <c:v>3.5000000000000004</c:v>
                </c:pt>
                <c:pt idx="56">
                  <c:v>3.5000000000000004</c:v>
                </c:pt>
                <c:pt idx="57">
                  <c:v>3.5000000000000004</c:v>
                </c:pt>
                <c:pt idx="58">
                  <c:v>3.5000000000000004</c:v>
                </c:pt>
                <c:pt idx="59">
                  <c:v>3.5000000000000004</c:v>
                </c:pt>
                <c:pt idx="60">
                  <c:v>3.5000000000000004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E9-47BC-AC5A-D7C5CAC62D3E}"/>
            </c:ext>
          </c:extLst>
        </c:ser>
        <c:ser>
          <c:idx val="1"/>
          <c:order val="1"/>
          <c:tx>
            <c:strRef>
              <c:f>'G 5.1.3'!$A$4</c:f>
              <c:strCache>
                <c:ptCount val="1"/>
                <c:pt idx="0">
                  <c:v>Alternativní scénář - černé pasažérství</c:v>
                </c:pt>
              </c:strCache>
            </c:strRef>
          </c:tx>
          <c:spPr>
            <a:ln w="28575" cap="rnd">
              <a:solidFill>
                <a:srgbClr val="0070C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 5.1.3'!$B$2:$BJ$2</c:f>
              <c:numCache>
                <c:formatCode>General</c:formatCode>
                <c:ptCount val="6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  <c:pt idx="16">
                  <c:v>2032</c:v>
                </c:pt>
                <c:pt idx="17">
                  <c:v>2033</c:v>
                </c:pt>
                <c:pt idx="18">
                  <c:v>2034</c:v>
                </c:pt>
                <c:pt idx="19">
                  <c:v>2035</c:v>
                </c:pt>
                <c:pt idx="20">
                  <c:v>2036</c:v>
                </c:pt>
                <c:pt idx="21">
                  <c:v>2037</c:v>
                </c:pt>
                <c:pt idx="22">
                  <c:v>2038</c:v>
                </c:pt>
                <c:pt idx="23">
                  <c:v>2039</c:v>
                </c:pt>
                <c:pt idx="24">
                  <c:v>2040</c:v>
                </c:pt>
                <c:pt idx="25">
                  <c:v>2041</c:v>
                </c:pt>
                <c:pt idx="26">
                  <c:v>2042</c:v>
                </c:pt>
                <c:pt idx="27">
                  <c:v>2043</c:v>
                </c:pt>
                <c:pt idx="28">
                  <c:v>2044</c:v>
                </c:pt>
                <c:pt idx="29">
                  <c:v>2045</c:v>
                </c:pt>
                <c:pt idx="30">
                  <c:v>2046</c:v>
                </c:pt>
                <c:pt idx="31">
                  <c:v>2047</c:v>
                </c:pt>
                <c:pt idx="32">
                  <c:v>2048</c:v>
                </c:pt>
                <c:pt idx="33">
                  <c:v>2049</c:v>
                </c:pt>
                <c:pt idx="34">
                  <c:v>2050</c:v>
                </c:pt>
                <c:pt idx="35">
                  <c:v>2051</c:v>
                </c:pt>
                <c:pt idx="36">
                  <c:v>2052</c:v>
                </c:pt>
                <c:pt idx="37">
                  <c:v>2053</c:v>
                </c:pt>
                <c:pt idx="38">
                  <c:v>2054</c:v>
                </c:pt>
                <c:pt idx="39">
                  <c:v>2055</c:v>
                </c:pt>
                <c:pt idx="40">
                  <c:v>2056</c:v>
                </c:pt>
                <c:pt idx="41">
                  <c:v>2057</c:v>
                </c:pt>
                <c:pt idx="42">
                  <c:v>2058</c:v>
                </c:pt>
                <c:pt idx="43">
                  <c:v>2059</c:v>
                </c:pt>
                <c:pt idx="44">
                  <c:v>2060</c:v>
                </c:pt>
                <c:pt idx="45">
                  <c:v>2061</c:v>
                </c:pt>
                <c:pt idx="46">
                  <c:v>2062</c:v>
                </c:pt>
                <c:pt idx="47">
                  <c:v>2063</c:v>
                </c:pt>
                <c:pt idx="48">
                  <c:v>2064</c:v>
                </c:pt>
                <c:pt idx="49">
                  <c:v>2065</c:v>
                </c:pt>
                <c:pt idx="50">
                  <c:v>2066</c:v>
                </c:pt>
                <c:pt idx="51">
                  <c:v>2067</c:v>
                </c:pt>
                <c:pt idx="52">
                  <c:v>2068</c:v>
                </c:pt>
                <c:pt idx="53">
                  <c:v>2069</c:v>
                </c:pt>
                <c:pt idx="54">
                  <c:v>2070</c:v>
                </c:pt>
                <c:pt idx="55">
                  <c:v>2071</c:v>
                </c:pt>
                <c:pt idx="56">
                  <c:v>2072</c:v>
                </c:pt>
                <c:pt idx="57">
                  <c:v>2073</c:v>
                </c:pt>
                <c:pt idx="58">
                  <c:v>2074</c:v>
                </c:pt>
                <c:pt idx="59">
                  <c:v>2075</c:v>
                </c:pt>
                <c:pt idx="60">
                  <c:v>2076</c:v>
                </c:pt>
              </c:numCache>
            </c:numRef>
          </c:cat>
          <c:val>
            <c:numRef>
              <c:f>'G 5.1.3'!$B$4:$BJ$4</c:f>
              <c:numCache>
                <c:formatCode>0.00</c:formatCode>
                <c:ptCount val="61"/>
                <c:pt idx="10">
                  <c:v>1.9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E9-47BC-AC5A-D7C5CAC62D3E}"/>
            </c:ext>
          </c:extLst>
        </c:ser>
        <c:ser>
          <c:idx val="2"/>
          <c:order val="2"/>
          <c:tx>
            <c:strRef>
              <c:f>'G 5.1.3'!$A$5</c:f>
              <c:strCache>
                <c:ptCount val="1"/>
                <c:pt idx="0">
                  <c:v>Skutečnost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 5.1.3'!$B$2:$BJ$2</c:f>
              <c:numCache>
                <c:formatCode>General</c:formatCode>
                <c:ptCount val="6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  <c:pt idx="16">
                  <c:v>2032</c:v>
                </c:pt>
                <c:pt idx="17">
                  <c:v>2033</c:v>
                </c:pt>
                <c:pt idx="18">
                  <c:v>2034</c:v>
                </c:pt>
                <c:pt idx="19">
                  <c:v>2035</c:v>
                </c:pt>
                <c:pt idx="20">
                  <c:v>2036</c:v>
                </c:pt>
                <c:pt idx="21">
                  <c:v>2037</c:v>
                </c:pt>
                <c:pt idx="22">
                  <c:v>2038</c:v>
                </c:pt>
                <c:pt idx="23">
                  <c:v>2039</c:v>
                </c:pt>
                <c:pt idx="24">
                  <c:v>2040</c:v>
                </c:pt>
                <c:pt idx="25">
                  <c:v>2041</c:v>
                </c:pt>
                <c:pt idx="26">
                  <c:v>2042</c:v>
                </c:pt>
                <c:pt idx="27">
                  <c:v>2043</c:v>
                </c:pt>
                <c:pt idx="28">
                  <c:v>2044</c:v>
                </c:pt>
                <c:pt idx="29">
                  <c:v>2045</c:v>
                </c:pt>
                <c:pt idx="30">
                  <c:v>2046</c:v>
                </c:pt>
                <c:pt idx="31">
                  <c:v>2047</c:v>
                </c:pt>
                <c:pt idx="32">
                  <c:v>2048</c:v>
                </c:pt>
                <c:pt idx="33">
                  <c:v>2049</c:v>
                </c:pt>
                <c:pt idx="34">
                  <c:v>2050</c:v>
                </c:pt>
                <c:pt idx="35">
                  <c:v>2051</c:v>
                </c:pt>
                <c:pt idx="36">
                  <c:v>2052</c:v>
                </c:pt>
                <c:pt idx="37">
                  <c:v>2053</c:v>
                </c:pt>
                <c:pt idx="38">
                  <c:v>2054</c:v>
                </c:pt>
                <c:pt idx="39">
                  <c:v>2055</c:v>
                </c:pt>
                <c:pt idx="40">
                  <c:v>2056</c:v>
                </c:pt>
                <c:pt idx="41">
                  <c:v>2057</c:v>
                </c:pt>
                <c:pt idx="42">
                  <c:v>2058</c:v>
                </c:pt>
                <c:pt idx="43">
                  <c:v>2059</c:v>
                </c:pt>
                <c:pt idx="44">
                  <c:v>2060</c:v>
                </c:pt>
                <c:pt idx="45">
                  <c:v>2061</c:v>
                </c:pt>
                <c:pt idx="46">
                  <c:v>2062</c:v>
                </c:pt>
                <c:pt idx="47">
                  <c:v>2063</c:v>
                </c:pt>
                <c:pt idx="48">
                  <c:v>2064</c:v>
                </c:pt>
                <c:pt idx="49">
                  <c:v>2065</c:v>
                </c:pt>
                <c:pt idx="50">
                  <c:v>2066</c:v>
                </c:pt>
                <c:pt idx="51">
                  <c:v>2067</c:v>
                </c:pt>
                <c:pt idx="52">
                  <c:v>2068</c:v>
                </c:pt>
                <c:pt idx="53">
                  <c:v>2069</c:v>
                </c:pt>
                <c:pt idx="54">
                  <c:v>2070</c:v>
                </c:pt>
                <c:pt idx="55">
                  <c:v>2071</c:v>
                </c:pt>
                <c:pt idx="56">
                  <c:v>2072</c:v>
                </c:pt>
                <c:pt idx="57">
                  <c:v>2073</c:v>
                </c:pt>
                <c:pt idx="58">
                  <c:v>2074</c:v>
                </c:pt>
                <c:pt idx="59">
                  <c:v>2075</c:v>
                </c:pt>
                <c:pt idx="60">
                  <c:v>2076</c:v>
                </c:pt>
              </c:numCache>
            </c:numRef>
          </c:cat>
          <c:val>
            <c:numRef>
              <c:f>'G 5.1.3'!$B$5:$BJ$5</c:f>
              <c:numCache>
                <c:formatCode>0.00</c:formatCode>
                <c:ptCount val="61"/>
                <c:pt idx="0">
                  <c:v>0.94000000000000006</c:v>
                </c:pt>
                <c:pt idx="1">
                  <c:v>1.02</c:v>
                </c:pt>
                <c:pt idx="2">
                  <c:v>1.0900000000000001</c:v>
                </c:pt>
                <c:pt idx="3">
                  <c:v>1.1599999999999999</c:v>
                </c:pt>
                <c:pt idx="4">
                  <c:v>1.27</c:v>
                </c:pt>
                <c:pt idx="5">
                  <c:v>1.35</c:v>
                </c:pt>
                <c:pt idx="6">
                  <c:v>1.29</c:v>
                </c:pt>
                <c:pt idx="7">
                  <c:v>1.31</c:v>
                </c:pt>
                <c:pt idx="8">
                  <c:v>1.9900000000000002</c:v>
                </c:pt>
                <c:pt idx="9">
                  <c:v>1.8599999999999999</c:v>
                </c:pt>
                <c:pt idx="10">
                  <c:v>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5E9-47BC-AC5A-D7C5CAC62D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47453391"/>
        <c:axId val="1644618575"/>
      </c:lineChart>
      <c:catAx>
        <c:axId val="18474533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644618575"/>
        <c:crosses val="autoZero"/>
        <c:auto val="1"/>
        <c:lblAlgn val="ctr"/>
        <c:lblOffset val="100"/>
        <c:tickLblSkip val="10"/>
        <c:tickMarkSkip val="15"/>
        <c:noMultiLvlLbl val="0"/>
      </c:catAx>
      <c:valAx>
        <c:axId val="16446185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% HDP</a:t>
                </a:r>
              </a:p>
            </c:rich>
          </c:tx>
          <c:layout>
            <c:manualLayout>
              <c:xMode val="edge"/>
              <c:yMode val="edge"/>
              <c:x val="1.0178098367074745E-3"/>
              <c:y val="0.4228287713755258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84745339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0774859436276769"/>
          <c:y val="5.9194936664167488E-2"/>
          <c:w val="0.19102961780127134"/>
          <c:h val="0.903437764724039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12467910452789E-2"/>
          <c:y val="3.9279848818975567E-2"/>
          <c:w val="0.74010800484067774"/>
          <c:h val="0.88661216974255719"/>
        </c:manualLayout>
      </c:layout>
      <c:lineChart>
        <c:grouping val="standard"/>
        <c:varyColors val="0"/>
        <c:ser>
          <c:idx val="0"/>
          <c:order val="0"/>
          <c:tx>
            <c:strRef>
              <c:f>'G 5.1.4'!$A$3</c:f>
              <c:strCache>
                <c:ptCount val="1"/>
                <c:pt idx="0">
                  <c:v>Základní scénář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'G 5.1.4'!$B$2:$AZ$2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 5.1.4'!$B$3:$AZ$3</c:f>
              <c:numCache>
                <c:formatCode>0.0</c:formatCode>
                <c:ptCount val="51"/>
                <c:pt idx="0">
                  <c:v>45.208257218407823</c:v>
                </c:pt>
                <c:pt idx="1">
                  <c:v>45.79370177254998</c:v>
                </c:pt>
                <c:pt idx="2">
                  <c:v>46.546545416379395</c:v>
                </c:pt>
                <c:pt idx="3">
                  <c:v>47.463075042695529</c:v>
                </c:pt>
                <c:pt idx="4">
                  <c:v>48.727469523956479</c:v>
                </c:pt>
                <c:pt idx="5">
                  <c:v>50.151903366749032</c:v>
                </c:pt>
                <c:pt idx="6">
                  <c:v>51.815428468724889</c:v>
                </c:pt>
                <c:pt idx="7">
                  <c:v>53.703523836280624</c:v>
                </c:pt>
                <c:pt idx="8">
                  <c:v>55.784682772432646</c:v>
                </c:pt>
                <c:pt idx="9">
                  <c:v>57.990062624254449</c:v>
                </c:pt>
                <c:pt idx="10">
                  <c:v>60.179196870987418</c:v>
                </c:pt>
                <c:pt idx="11">
                  <c:v>62.390774803604103</c:v>
                </c:pt>
                <c:pt idx="12">
                  <c:v>64.666659225804679</c:v>
                </c:pt>
                <c:pt idx="13">
                  <c:v>67.096815837381939</c:v>
                </c:pt>
                <c:pt idx="14">
                  <c:v>69.757558808021884</c:v>
                </c:pt>
                <c:pt idx="15">
                  <c:v>72.68816896930565</c:v>
                </c:pt>
                <c:pt idx="16">
                  <c:v>75.600291260725044</c:v>
                </c:pt>
                <c:pt idx="17">
                  <c:v>78.818753953192171</c:v>
                </c:pt>
                <c:pt idx="18">
                  <c:v>82.365385676916702</c:v>
                </c:pt>
                <c:pt idx="19">
                  <c:v>86.259699966933525</c:v>
                </c:pt>
                <c:pt idx="20">
                  <c:v>90.415808348266012</c:v>
                </c:pt>
                <c:pt idx="21">
                  <c:v>94.796560209791537</c:v>
                </c:pt>
                <c:pt idx="22">
                  <c:v>99.31266642935077</c:v>
                </c:pt>
                <c:pt idx="23">
                  <c:v>103.97434897325164</c:v>
                </c:pt>
                <c:pt idx="24">
                  <c:v>108.79002689472516</c:v>
                </c:pt>
                <c:pt idx="25">
                  <c:v>113.75124732724157</c:v>
                </c:pt>
                <c:pt idx="26">
                  <c:v>118.8474433124492</c:v>
                </c:pt>
                <c:pt idx="27">
                  <c:v>124.05658025792766</c:v>
                </c:pt>
                <c:pt idx="28">
                  <c:v>129.36002457258658</c:v>
                </c:pt>
                <c:pt idx="29">
                  <c:v>134.41127834081942</c:v>
                </c:pt>
                <c:pt idx="30">
                  <c:v>139.78986684582779</c:v>
                </c:pt>
                <c:pt idx="31">
                  <c:v>145.49195087832587</c:v>
                </c:pt>
                <c:pt idx="32">
                  <c:v>151.27807892108117</c:v>
                </c:pt>
                <c:pt idx="33">
                  <c:v>157.12643197024789</c:v>
                </c:pt>
                <c:pt idx="34">
                  <c:v>162.93160322677124</c:v>
                </c:pt>
                <c:pt idx="35">
                  <c:v>168.6374650525778</c:v>
                </c:pt>
                <c:pt idx="36">
                  <c:v>174.11415850596879</c:v>
                </c:pt>
                <c:pt idx="37">
                  <c:v>179.33154536998003</c:v>
                </c:pt>
                <c:pt idx="38">
                  <c:v>184.34448928776325</c:v>
                </c:pt>
                <c:pt idx="39">
                  <c:v>189.21746200483489</c:v>
                </c:pt>
                <c:pt idx="40">
                  <c:v>193.98300715797404</c:v>
                </c:pt>
                <c:pt idx="41">
                  <c:v>198.64798400804818</c:v>
                </c:pt>
                <c:pt idx="42">
                  <c:v>203.27958193932869</c:v>
                </c:pt>
                <c:pt idx="43">
                  <c:v>207.91201180852701</c:v>
                </c:pt>
                <c:pt idx="44">
                  <c:v>212.62477705446705</c:v>
                </c:pt>
                <c:pt idx="45">
                  <c:v>217.47947312959573</c:v>
                </c:pt>
                <c:pt idx="46">
                  <c:v>222.51415603108492</c:v>
                </c:pt>
                <c:pt idx="47">
                  <c:v>227.7816672950473</c:v>
                </c:pt>
                <c:pt idx="48">
                  <c:v>233.35820947614303</c:v>
                </c:pt>
                <c:pt idx="49">
                  <c:v>239.2843399451564</c:v>
                </c:pt>
                <c:pt idx="50">
                  <c:v>245.46262628448443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DF-43C0-8328-F2760AB38361}"/>
            </c:ext>
          </c:extLst>
        </c:ser>
        <c:ser>
          <c:idx val="1"/>
          <c:order val="1"/>
          <c:tx>
            <c:strRef>
              <c:f>'G 5.1.4'!$A$4</c:f>
              <c:strCache>
                <c:ptCount val="1"/>
                <c:pt idx="0">
                  <c:v>Alternativní scénář - černé pasažérství</c:v>
                </c:pt>
              </c:strCache>
            </c:strRef>
          </c:tx>
          <c:spPr>
            <a:ln w="28575" cap="rnd">
              <a:solidFill>
                <a:srgbClr val="0070C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 5.1.4'!$B$2:$AZ$2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 5.1.4'!$B$4:$AZ$4</c:f>
              <c:numCache>
                <c:formatCode>0.0</c:formatCode>
                <c:ptCount val="51"/>
                <c:pt idx="0">
                  <c:v>45.208257218407823</c:v>
                </c:pt>
                <c:pt idx="1">
                  <c:v>45.79370177254998</c:v>
                </c:pt>
                <c:pt idx="2">
                  <c:v>46.346545416379392</c:v>
                </c:pt>
                <c:pt idx="3">
                  <c:v>46.871831078317015</c:v>
                </c:pt>
                <c:pt idx="4">
                  <c:v>47.528651993905321</c:v>
                </c:pt>
                <c:pt idx="5">
                  <c:v>48.145721442381287</c:v>
                </c:pt>
                <c:pt idx="6">
                  <c:v>48.803320091109597</c:v>
                </c:pt>
                <c:pt idx="7">
                  <c:v>49.489165909497117</c:v>
                </c:pt>
                <c:pt idx="8">
                  <c:v>50.175784406120172</c:v>
                </c:pt>
                <c:pt idx="9">
                  <c:v>50.897437370705504</c:v>
                </c:pt>
                <c:pt idx="10">
                  <c:v>51.623234362066292</c:v>
                </c:pt>
                <c:pt idx="11">
                  <c:v>52.391806458405505</c:v>
                </c:pt>
                <c:pt idx="12">
                  <c:v>53.243538859942348</c:v>
                </c:pt>
                <c:pt idx="13">
                  <c:v>54.25978536520222</c:v>
                </c:pt>
                <c:pt idx="14">
                  <c:v>55.508046535840705</c:v>
                </c:pt>
                <c:pt idx="15">
                  <c:v>57.02308585273579</c:v>
                </c:pt>
                <c:pt idx="16">
                  <c:v>58.560832855520793</c:v>
                </c:pt>
                <c:pt idx="17">
                  <c:v>60.390830614054536</c:v>
                </c:pt>
                <c:pt idx="18">
                  <c:v>62.531666100887861</c:v>
                </c:pt>
                <c:pt idx="19">
                  <c:v>64.999279583039993</c:v>
                </c:pt>
                <c:pt idx="20">
                  <c:v>67.723866363498303</c:v>
                </c:pt>
                <c:pt idx="21">
                  <c:v>70.673377168101808</c:v>
                </c:pt>
                <c:pt idx="22">
                  <c:v>73.776751166970996</c:v>
                </c:pt>
                <c:pt idx="23">
                  <c:v>77.040735288204914</c:v>
                </c:pt>
                <c:pt idx="24">
                  <c:v>80.470547641639172</c:v>
                </c:pt>
                <c:pt idx="25">
                  <c:v>84.057985497771057</c:v>
                </c:pt>
                <c:pt idx="26">
                  <c:v>87.793006654048327</c:v>
                </c:pt>
                <c:pt idx="27">
                  <c:v>91.656462591865022</c:v>
                </c:pt>
                <c:pt idx="28">
                  <c:v>95.631769142218275</c:v>
                </c:pt>
                <c:pt idx="29">
                  <c:v>99.442064540783562</c:v>
                </c:pt>
                <c:pt idx="30">
                  <c:v>103.53024402432902</c:v>
                </c:pt>
                <c:pt idx="31">
                  <c:v>107.90335249453142</c:v>
                </c:pt>
                <c:pt idx="32">
                  <c:v>112.38071672363827</c:v>
                </c:pt>
                <c:pt idx="33">
                  <c:v>116.9407193658992</c:v>
                </c:pt>
                <c:pt idx="34">
                  <c:v>121.49526235919353</c:v>
                </c:pt>
                <c:pt idx="35">
                  <c:v>125.99254560439631</c:v>
                </c:pt>
                <c:pt idx="36">
                  <c:v>130.32194292256153</c:v>
                </c:pt>
                <c:pt idx="37">
                  <c:v>134.44982727987696</c:v>
                </c:pt>
                <c:pt idx="38">
                  <c:v>138.41107942220737</c:v>
                </c:pt>
                <c:pt idx="39">
                  <c:v>142.2504742210273</c:v>
                </c:pt>
                <c:pt idx="40">
                  <c:v>145.99068641919698</c:v>
                </c:pt>
                <c:pt idx="41">
                  <c:v>149.63617394241797</c:v>
                </c:pt>
                <c:pt idx="42">
                  <c:v>153.24032091726943</c:v>
                </c:pt>
                <c:pt idx="43">
                  <c:v>156.83219276375172</c:v>
                </c:pt>
                <c:pt idx="44">
                  <c:v>160.47598960319169</c:v>
                </c:pt>
                <c:pt idx="45">
                  <c:v>164.22401099189474</c:v>
                </c:pt>
                <c:pt idx="46">
                  <c:v>168.11236051678995</c:v>
                </c:pt>
                <c:pt idx="47">
                  <c:v>172.18865829829457</c:v>
                </c:pt>
                <c:pt idx="48">
                  <c:v>176.51973303916054</c:v>
                </c:pt>
                <c:pt idx="49">
                  <c:v>181.14446925630799</c:v>
                </c:pt>
                <c:pt idx="50">
                  <c:v>185.99393101074148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DF-43C0-8328-F2760AB383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5883711"/>
        <c:axId val="2080484111"/>
      </c:lineChart>
      <c:catAx>
        <c:axId val="21358837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2080484111"/>
        <c:crosses val="autoZero"/>
        <c:auto val="1"/>
        <c:lblAlgn val="ctr"/>
        <c:lblOffset val="100"/>
        <c:tickLblSkip val="10"/>
        <c:noMultiLvlLbl val="0"/>
      </c:catAx>
      <c:valAx>
        <c:axId val="20804841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% HDP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213588371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2321278282402421"/>
          <c:y val="0.13884240945273171"/>
          <c:w val="0.17479716773656634"/>
          <c:h val="0.683034988619840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629994286720693E-2"/>
          <c:y val="2.3534360588066763E-2"/>
          <c:w val="0.74688468769554384"/>
          <c:h val="0.90737619491585242"/>
        </c:manualLayout>
      </c:layout>
      <c:lineChart>
        <c:grouping val="standard"/>
        <c:varyColors val="0"/>
        <c:ser>
          <c:idx val="3"/>
          <c:order val="0"/>
          <c:tx>
            <c:strRef>
              <c:f>'G 5.1.5'!$A$6</c:f>
              <c:strCache>
                <c:ptCount val="1"/>
                <c:pt idx="0">
                  <c:v>Úrokové sazby (+2 p. b.)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'G 5.1.5'!$B$2:$AZ$2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 5.1.5'!$B$6:$AZ$6</c:f>
              <c:numCache>
                <c:formatCode>0.0</c:formatCode>
                <c:ptCount val="51"/>
                <c:pt idx="0">
                  <c:v>45.208257218407823</c:v>
                </c:pt>
                <c:pt idx="1">
                  <c:v>45.79370177254998</c:v>
                </c:pt>
                <c:pt idx="2">
                  <c:v>46.546545416379395</c:v>
                </c:pt>
                <c:pt idx="3">
                  <c:v>47.463075042695529</c:v>
                </c:pt>
                <c:pt idx="4">
                  <c:v>48.924453868095931</c:v>
                </c:pt>
                <c:pt idx="5">
                  <c:v>50.662080651146425</c:v>
                </c:pt>
                <c:pt idx="6">
                  <c:v>52.740610357964172</c:v>
                </c:pt>
                <c:pt idx="7">
                  <c:v>55.154375513487423</c:v>
                </c:pt>
                <c:pt idx="8">
                  <c:v>57.881526065965517</c:v>
                </c:pt>
                <c:pt idx="9">
                  <c:v>60.865530374763253</c:v>
                </c:pt>
                <c:pt idx="10">
                  <c:v>63.974859051023302</c:v>
                </c:pt>
                <c:pt idx="11">
                  <c:v>67.260122561138502</c:v>
                </c:pt>
                <c:pt idx="12">
                  <c:v>70.746421142142424</c:v>
                </c:pt>
                <c:pt idx="13">
                  <c:v>74.508570689690117</c:v>
                </c:pt>
                <c:pt idx="14">
                  <c:v>78.606189740628764</c:v>
                </c:pt>
                <c:pt idx="15">
                  <c:v>83.056100601433798</c:v>
                </c:pt>
                <c:pt idx="16">
                  <c:v>87.541931788303032</c:v>
                </c:pt>
                <c:pt idx="17">
                  <c:v>92.431450708480185</c:v>
                </c:pt>
                <c:pt idx="18">
                  <c:v>97.758446458929583</c:v>
                </c:pt>
                <c:pt idx="19">
                  <c:v>103.55558915652982</c:v>
                </c:pt>
                <c:pt idx="20">
                  <c:v>109.73300227371759</c:v>
                </c:pt>
                <c:pt idx="21">
                  <c:v>116.25639735605803</c:v>
                </c:pt>
                <c:pt idx="22">
                  <c:v>123.02513064384783</c:v>
                </c:pt>
                <c:pt idx="23">
                  <c:v>130.05629074126114</c:v>
                </c:pt>
                <c:pt idx="24">
                  <c:v>137.36556539390554</c:v>
                </c:pt>
                <c:pt idx="25">
                  <c:v>144.94857486457667</c:v>
                </c:pt>
                <c:pt idx="26">
                  <c:v>152.79833652715001</c:v>
                </c:pt>
                <c:pt idx="27">
                  <c:v>160.89331076779303</c:v>
                </c:pt>
                <c:pt idx="28">
                  <c:v>169.21553461969128</c:v>
                </c:pt>
                <c:pt idx="29">
                  <c:v>177.33119718298713</c:v>
                </c:pt>
                <c:pt idx="30">
                  <c:v>185.98939095553499</c:v>
                </c:pt>
                <c:pt idx="31">
                  <c:v>195.18687359769953</c:v>
                </c:pt>
                <c:pt idx="32">
                  <c:v>204.61451195514854</c:v>
                </c:pt>
                <c:pt idx="33">
                  <c:v>214.25227732519312</c:v>
                </c:pt>
                <c:pt idx="34">
                  <c:v>223.96975021722281</c:v>
                </c:pt>
                <c:pt idx="35">
                  <c:v>233.70089240907834</c:v>
                </c:pt>
                <c:pt idx="36">
                  <c:v>243.27929267379986</c:v>
                </c:pt>
                <c:pt idx="37">
                  <c:v>252.67016373149886</c:v>
                </c:pt>
                <c:pt idx="38">
                  <c:v>261.95245816497231</c:v>
                </c:pt>
                <c:pt idx="39">
                  <c:v>271.21917893529269</c:v>
                </c:pt>
                <c:pt idx="40">
                  <c:v>280.51837328515285</c:v>
                </c:pt>
                <c:pt idx="41">
                  <c:v>289.86077688947029</c:v>
                </c:pt>
                <c:pt idx="42">
                  <c:v>299.34079711472805</c:v>
                </c:pt>
                <c:pt idx="43">
                  <c:v>309.00658025624114</c:v>
                </c:pt>
                <c:pt idx="44">
                  <c:v>318.97483826219275</c:v>
                </c:pt>
                <c:pt idx="45">
                  <c:v>329.3366166831359</c:v>
                </c:pt>
                <c:pt idx="46">
                  <c:v>340.14675364404548</c:v>
                </c:pt>
                <c:pt idx="47">
                  <c:v>351.48389445562162</c:v>
                </c:pt>
                <c:pt idx="48">
                  <c:v>363.46252155224374</c:v>
                </c:pt>
                <c:pt idx="49">
                  <c:v>376.14704136640472</c:v>
                </c:pt>
                <c:pt idx="50">
                  <c:v>389.39060363783761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534-45AD-BA0E-2FB24F295AC0}"/>
            </c:ext>
          </c:extLst>
        </c:ser>
        <c:ser>
          <c:idx val="2"/>
          <c:order val="1"/>
          <c:tx>
            <c:strRef>
              <c:f>'G 5.1.5'!$A$5</c:f>
              <c:strCache>
                <c:ptCount val="1"/>
                <c:pt idx="0">
                  <c:v>Úrokové sazby (+1 p. b.)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 5.1.5'!$B$2:$AZ$2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 5.1.5'!$B$5:$AZ$5</c:f>
              <c:numCache>
                <c:formatCode>0.0</c:formatCode>
                <c:ptCount val="51"/>
                <c:pt idx="0">
                  <c:v>45.208257218407823</c:v>
                </c:pt>
                <c:pt idx="1">
                  <c:v>45.79370177254998</c:v>
                </c:pt>
                <c:pt idx="2">
                  <c:v>46.546545416379395</c:v>
                </c:pt>
                <c:pt idx="3">
                  <c:v>47.463075042695529</c:v>
                </c:pt>
                <c:pt idx="4">
                  <c:v>48.826446879139844</c:v>
                </c:pt>
                <c:pt idx="5">
                  <c:v>50.407937738761227</c:v>
                </c:pt>
                <c:pt idx="6">
                  <c:v>52.27848534366624</c:v>
                </c:pt>
                <c:pt idx="7">
                  <c:v>54.427709797017314</c:v>
                </c:pt>
                <c:pt idx="8">
                  <c:v>56.828248631496152</c:v>
                </c:pt>
                <c:pt idx="9">
                  <c:v>59.416544346367871</c:v>
                </c:pt>
                <c:pt idx="10">
                  <c:v>62.055533048442001</c:v>
                </c:pt>
                <c:pt idx="11">
                  <c:v>64.788567199013286</c:v>
                </c:pt>
                <c:pt idx="12">
                  <c:v>67.648050789896985</c:v>
                </c:pt>
                <c:pt idx="13">
                  <c:v>70.715516991328457</c:v>
                </c:pt>
                <c:pt idx="14">
                  <c:v>74.058411225804704</c:v>
                </c:pt>
                <c:pt idx="15">
                  <c:v>77.704750069367094</c:v>
                </c:pt>
                <c:pt idx="16">
                  <c:v>81.352640332715012</c:v>
                </c:pt>
                <c:pt idx="17">
                  <c:v>85.347335227871895</c:v>
                </c:pt>
                <c:pt idx="18">
                  <c:v>89.715964342927677</c:v>
                </c:pt>
                <c:pt idx="19">
                  <c:v>94.483837772507854</c:v>
                </c:pt>
                <c:pt idx="20">
                  <c:v>99.562658842090954</c:v>
                </c:pt>
                <c:pt idx="21">
                  <c:v>104.91614216895321</c:v>
                </c:pt>
                <c:pt idx="22">
                  <c:v>110.44917303184201</c:v>
                </c:pt>
                <c:pt idx="23">
                  <c:v>116.17476589069065</c:v>
                </c:pt>
                <c:pt idx="24">
                  <c:v>122.10427741339409</c:v>
                </c:pt>
                <c:pt idx="25">
                  <c:v>128.23066334994164</c:v>
                </c:pt>
                <c:pt idx="26">
                  <c:v>134.54451524796178</c:v>
                </c:pt>
                <c:pt idx="27">
                  <c:v>141.02351167194789</c:v>
                </c:pt>
                <c:pt idx="28">
                  <c:v>147.64881037472364</c:v>
                </c:pt>
                <c:pt idx="29">
                  <c:v>154.03345141118632</c:v>
                </c:pt>
                <c:pt idx="30">
                  <c:v>160.83409060616012</c:v>
                </c:pt>
                <c:pt idx="31">
                  <c:v>168.04623724222364</c:v>
                </c:pt>
                <c:pt idx="32">
                  <c:v>175.39802646400796</c:v>
                </c:pt>
                <c:pt idx="33">
                  <c:v>182.86788150330284</c:v>
                </c:pt>
                <c:pt idx="34">
                  <c:v>190.33857087909084</c:v>
                </c:pt>
                <c:pt idx="35">
                  <c:v>197.7490279979078</c:v>
                </c:pt>
                <c:pt idx="36">
                  <c:v>204.95259813293507</c:v>
                </c:pt>
                <c:pt idx="37">
                  <c:v>211.91670578724546</c:v>
                </c:pt>
                <c:pt idx="38">
                  <c:v>218.70649670385978</c:v>
                </c:pt>
                <c:pt idx="39">
                  <c:v>225.39851475493359</c:v>
                </c:pt>
                <c:pt idx="40">
                  <c:v>232.03145857003562</c:v>
                </c:pt>
                <c:pt idx="41">
                  <c:v>238.61314507818349</c:v>
                </c:pt>
                <c:pt idx="42">
                  <c:v>245.22189131719031</c:v>
                </c:pt>
                <c:pt idx="43">
                  <c:v>251.89710092807599</c:v>
                </c:pt>
                <c:pt idx="44">
                  <c:v>258.73348863124852</c:v>
                </c:pt>
                <c:pt idx="45">
                  <c:v>265.80430044527202</c:v>
                </c:pt>
                <c:pt idx="46">
                  <c:v>273.15363683400301</c:v>
                </c:pt>
                <c:pt idx="47">
                  <c:v>280.84418501327275</c:v>
                </c:pt>
                <c:pt idx="48">
                  <c:v>288.96720803084139</c:v>
                </c:pt>
                <c:pt idx="49">
                  <c:v>297.57198650766929</c:v>
                </c:pt>
                <c:pt idx="50">
                  <c:v>306.53860923816444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34-45AD-BA0E-2FB24F295AC0}"/>
            </c:ext>
          </c:extLst>
        </c:ser>
        <c:ser>
          <c:idx val="1"/>
          <c:order val="2"/>
          <c:tx>
            <c:strRef>
              <c:f>'G 5.1.5'!$A$4</c:f>
              <c:strCache>
                <c:ptCount val="1"/>
                <c:pt idx="0">
                  <c:v>Základní scénář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'G 5.1.5'!$B$2:$AZ$2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 5.1.5'!$B$4:$AZ$4</c:f>
              <c:numCache>
                <c:formatCode>0.0</c:formatCode>
                <c:ptCount val="51"/>
                <c:pt idx="0">
                  <c:v>45.208257218407823</c:v>
                </c:pt>
                <c:pt idx="1">
                  <c:v>45.79370177254998</c:v>
                </c:pt>
                <c:pt idx="2">
                  <c:v>46.546545416379395</c:v>
                </c:pt>
                <c:pt idx="3">
                  <c:v>47.463075042695529</c:v>
                </c:pt>
                <c:pt idx="4">
                  <c:v>48.727469523956479</c:v>
                </c:pt>
                <c:pt idx="5">
                  <c:v>50.151903366749032</c:v>
                </c:pt>
                <c:pt idx="6">
                  <c:v>51.815428468724889</c:v>
                </c:pt>
                <c:pt idx="7">
                  <c:v>53.703523836280624</c:v>
                </c:pt>
                <c:pt idx="8">
                  <c:v>55.784682772432646</c:v>
                </c:pt>
                <c:pt idx="9">
                  <c:v>57.990062624254449</c:v>
                </c:pt>
                <c:pt idx="10">
                  <c:v>60.179196870987418</c:v>
                </c:pt>
                <c:pt idx="11">
                  <c:v>62.390774803604103</c:v>
                </c:pt>
                <c:pt idx="12">
                  <c:v>64.666659225804679</c:v>
                </c:pt>
                <c:pt idx="13">
                  <c:v>67.096815837381939</c:v>
                </c:pt>
                <c:pt idx="14">
                  <c:v>69.757558808021884</c:v>
                </c:pt>
                <c:pt idx="15">
                  <c:v>72.68816896930565</c:v>
                </c:pt>
                <c:pt idx="16">
                  <c:v>75.600291260725044</c:v>
                </c:pt>
                <c:pt idx="17">
                  <c:v>78.818753953192171</c:v>
                </c:pt>
                <c:pt idx="18">
                  <c:v>82.365385676916702</c:v>
                </c:pt>
                <c:pt idx="19">
                  <c:v>86.259699966933525</c:v>
                </c:pt>
                <c:pt idx="20">
                  <c:v>90.415808348266012</c:v>
                </c:pt>
                <c:pt idx="21">
                  <c:v>94.796560209791537</c:v>
                </c:pt>
                <c:pt idx="22">
                  <c:v>99.31266642935077</c:v>
                </c:pt>
                <c:pt idx="23">
                  <c:v>103.97434897325164</c:v>
                </c:pt>
                <c:pt idx="24">
                  <c:v>108.79002689472516</c:v>
                </c:pt>
                <c:pt idx="25">
                  <c:v>113.75124732724157</c:v>
                </c:pt>
                <c:pt idx="26">
                  <c:v>118.8474433124492</c:v>
                </c:pt>
                <c:pt idx="27">
                  <c:v>124.05658025792766</c:v>
                </c:pt>
                <c:pt idx="28">
                  <c:v>129.36002457258658</c:v>
                </c:pt>
                <c:pt idx="29">
                  <c:v>134.41127834081942</c:v>
                </c:pt>
                <c:pt idx="30">
                  <c:v>139.78986684582779</c:v>
                </c:pt>
                <c:pt idx="31">
                  <c:v>145.49195087832587</c:v>
                </c:pt>
                <c:pt idx="32">
                  <c:v>151.27807892108117</c:v>
                </c:pt>
                <c:pt idx="33">
                  <c:v>157.12643197024789</c:v>
                </c:pt>
                <c:pt idx="34">
                  <c:v>162.93160322677124</c:v>
                </c:pt>
                <c:pt idx="35">
                  <c:v>168.6374650525778</c:v>
                </c:pt>
                <c:pt idx="36">
                  <c:v>174.11415850596879</c:v>
                </c:pt>
                <c:pt idx="37">
                  <c:v>179.33154536998003</c:v>
                </c:pt>
                <c:pt idx="38">
                  <c:v>184.34448928776325</c:v>
                </c:pt>
                <c:pt idx="39">
                  <c:v>189.21746200483489</c:v>
                </c:pt>
                <c:pt idx="40">
                  <c:v>193.98300715797404</c:v>
                </c:pt>
                <c:pt idx="41">
                  <c:v>198.64798400804818</c:v>
                </c:pt>
                <c:pt idx="42">
                  <c:v>203.27958193932869</c:v>
                </c:pt>
                <c:pt idx="43">
                  <c:v>207.91201180852701</c:v>
                </c:pt>
                <c:pt idx="44">
                  <c:v>212.62477705446705</c:v>
                </c:pt>
                <c:pt idx="45">
                  <c:v>217.47947312959573</c:v>
                </c:pt>
                <c:pt idx="46">
                  <c:v>222.51415603108492</c:v>
                </c:pt>
                <c:pt idx="47">
                  <c:v>227.7816672950473</c:v>
                </c:pt>
                <c:pt idx="48">
                  <c:v>233.35820947614303</c:v>
                </c:pt>
                <c:pt idx="49">
                  <c:v>239.2843399451564</c:v>
                </c:pt>
                <c:pt idx="50">
                  <c:v>245.46262628448443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534-45AD-BA0E-2FB24F295AC0}"/>
            </c:ext>
          </c:extLst>
        </c:ser>
        <c:ser>
          <c:idx val="0"/>
          <c:order val="3"/>
          <c:tx>
            <c:strRef>
              <c:f>'G 5.1.5'!$A$3</c:f>
              <c:strCache>
                <c:ptCount val="1"/>
                <c:pt idx="0">
                  <c:v>Nulový úrok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'G 5.1.5'!$B$2:$AZ$2</c:f>
              <c:numCache>
                <c:formatCode>General</c:formatCode>
                <c:ptCount val="51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  <c:pt idx="30">
                  <c:v>2056</c:v>
                </c:pt>
                <c:pt idx="31">
                  <c:v>2057</c:v>
                </c:pt>
                <c:pt idx="32">
                  <c:v>2058</c:v>
                </c:pt>
                <c:pt idx="33">
                  <c:v>2059</c:v>
                </c:pt>
                <c:pt idx="34">
                  <c:v>2060</c:v>
                </c:pt>
                <c:pt idx="35">
                  <c:v>2061</c:v>
                </c:pt>
                <c:pt idx="36">
                  <c:v>2062</c:v>
                </c:pt>
                <c:pt idx="37">
                  <c:v>2063</c:v>
                </c:pt>
                <c:pt idx="38">
                  <c:v>2064</c:v>
                </c:pt>
                <c:pt idx="39">
                  <c:v>2065</c:v>
                </c:pt>
                <c:pt idx="40">
                  <c:v>2066</c:v>
                </c:pt>
                <c:pt idx="41">
                  <c:v>2067</c:v>
                </c:pt>
                <c:pt idx="42">
                  <c:v>2068</c:v>
                </c:pt>
                <c:pt idx="43">
                  <c:v>2069</c:v>
                </c:pt>
                <c:pt idx="44">
                  <c:v>2070</c:v>
                </c:pt>
                <c:pt idx="45">
                  <c:v>2071</c:v>
                </c:pt>
                <c:pt idx="46">
                  <c:v>2072</c:v>
                </c:pt>
                <c:pt idx="47">
                  <c:v>2073</c:v>
                </c:pt>
                <c:pt idx="48">
                  <c:v>2074</c:v>
                </c:pt>
                <c:pt idx="49">
                  <c:v>2075</c:v>
                </c:pt>
                <c:pt idx="50">
                  <c:v>2076</c:v>
                </c:pt>
              </c:numCache>
            </c:numRef>
          </c:cat>
          <c:val>
            <c:numRef>
              <c:f>'G 5.1.5'!$B$3:$AZ$3</c:f>
              <c:numCache>
                <c:formatCode>0.0</c:formatCode>
                <c:ptCount val="51"/>
                <c:pt idx="0">
                  <c:v>45.208257218407823</c:v>
                </c:pt>
                <c:pt idx="1">
                  <c:v>45.79370177254998</c:v>
                </c:pt>
                <c:pt idx="2">
                  <c:v>46.546545416379395</c:v>
                </c:pt>
                <c:pt idx="3">
                  <c:v>47.463075042695529</c:v>
                </c:pt>
                <c:pt idx="4">
                  <c:v>48.676317361403726</c:v>
                </c:pt>
                <c:pt idx="5">
                  <c:v>50.013578401909129</c:v>
                </c:pt>
                <c:pt idx="6">
                  <c:v>51.551818022675263</c:v>
                </c:pt>
                <c:pt idx="7">
                  <c:v>53.274015803834857</c:v>
                </c:pt>
                <c:pt idx="8">
                  <c:v>55.146247941314471</c:v>
                </c:pt>
                <c:pt idx="9">
                  <c:v>57.096697460660749</c:v>
                </c:pt>
                <c:pt idx="10">
                  <c:v>58.983308881474187</c:v>
                </c:pt>
                <c:pt idx="11">
                  <c:v>60.842658852181316</c:v>
                </c:pt>
                <c:pt idx="12">
                  <c:v>62.72545907474683</c:v>
                </c:pt>
                <c:pt idx="13">
                  <c:v>64.7296488475844</c:v>
                </c:pt>
                <c:pt idx="14">
                  <c:v>66.939448538204772</c:v>
                </c:pt>
                <c:pt idx="15">
                  <c:v>69.40321199939055</c:v>
                </c:pt>
                <c:pt idx="16">
                  <c:v>71.841336740335564</c:v>
                </c:pt>
                <c:pt idx="17">
                  <c:v>74.565428727757208</c:v>
                </c:pt>
                <c:pt idx="18">
                  <c:v>77.594052800286164</c:v>
                </c:pt>
                <c:pt idx="19">
                  <c:v>80.94320577652141</c:v>
                </c:pt>
                <c:pt idx="20">
                  <c:v>84.52884392366947</c:v>
                </c:pt>
                <c:pt idx="21">
                  <c:v>88.313553885945893</c:v>
                </c:pt>
                <c:pt idx="22">
                  <c:v>92.212069538892052</c:v>
                </c:pt>
                <c:pt idx="23">
                  <c:v>96.233096790493732</c:v>
                </c:pt>
                <c:pt idx="24">
                  <c:v>100.38347617694572</c:v>
                </c:pt>
                <c:pt idx="25">
                  <c:v>104.65417050695929</c:v>
                </c:pt>
                <c:pt idx="26">
                  <c:v>109.03420159413672</c:v>
                </c:pt>
                <c:pt idx="27">
                  <c:v>113.50203793676974</c:v>
                </c:pt>
                <c:pt idx="28">
                  <c:v>118.03949895068207</c:v>
                </c:pt>
                <c:pt idx="29">
                  <c:v>122.32536186721295</c:v>
                </c:pt>
                <c:pt idx="30">
                  <c:v>126.89186653020721</c:v>
                </c:pt>
                <c:pt idx="31">
                  <c:v>131.73621396162105</c:v>
                </c:pt>
                <c:pt idx="32">
                  <c:v>136.63924031158035</c:v>
                </c:pt>
                <c:pt idx="33">
                  <c:v>141.57931400865226</c:v>
                </c:pt>
                <c:pt idx="34">
                  <c:v>146.45849504718416</c:v>
                </c:pt>
                <c:pt idx="35">
                  <c:v>151.22389968129872</c:v>
                </c:pt>
                <c:pt idx="36">
                  <c:v>155.75595708150419</c:v>
                </c:pt>
                <c:pt idx="37">
                  <c:v>160.02616381675986</c:v>
                </c:pt>
                <c:pt idx="38">
                  <c:v>164.08352145556125</c:v>
                </c:pt>
                <c:pt idx="39">
                  <c:v>167.9857210768308</c:v>
                </c:pt>
                <c:pt idx="40">
                  <c:v>171.76212405229461</c:v>
                </c:pt>
                <c:pt idx="41">
                  <c:v>175.41949762363285</c:v>
                </c:pt>
                <c:pt idx="42">
                  <c:v>179.0190566498369</c:v>
                </c:pt>
                <c:pt idx="43">
                  <c:v>182.59255805849472</c:v>
                </c:pt>
                <c:pt idx="44">
                  <c:v>186.21134772791783</c:v>
                </c:pt>
                <c:pt idx="45">
                  <c:v>189.93103476504956</c:v>
                </c:pt>
                <c:pt idx="46">
                  <c:v>193.78696137913113</c:v>
                </c:pt>
                <c:pt idx="47">
                  <c:v>197.82713299626528</c:v>
                </c:pt>
                <c:pt idx="48">
                  <c:v>202.12004612726221</c:v>
                </c:pt>
                <c:pt idx="49">
                  <c:v>206.70220906091404</c:v>
                </c:pt>
                <c:pt idx="50">
                  <c:v>211.48955027807719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34-45AD-BA0E-2FB24F295A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59763024"/>
        <c:axId val="1092867120"/>
      </c:lineChart>
      <c:catAx>
        <c:axId val="1259763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092867120"/>
        <c:crosses val="autoZero"/>
        <c:auto val="1"/>
        <c:lblAlgn val="ctr"/>
        <c:lblOffset val="100"/>
        <c:tickLblSkip val="10"/>
        <c:noMultiLvlLbl val="0"/>
      </c:catAx>
      <c:valAx>
        <c:axId val="1092867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% HDP</a:t>
                </a:r>
              </a:p>
            </c:rich>
          </c:tx>
          <c:layout>
            <c:manualLayout>
              <c:xMode val="edge"/>
              <c:yMode val="edge"/>
              <c:x val="1.6166146171172138E-3"/>
              <c:y val="0.4011550786698517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2597630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285497864321788"/>
          <c:y val="0.15967324087976853"/>
          <c:w val="0.16963170111101089"/>
          <c:h val="0.709047871373730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56285351793063E-2"/>
          <c:y val="1.7506660908419486E-2"/>
          <c:w val="0.73169326072588659"/>
          <c:h val="0.8532809275040653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'G. 5.2.1 '!$B$2</c:f>
              <c:strCache>
                <c:ptCount val="1"/>
                <c:pt idx="0">
                  <c:v>Zdravotní systém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'G. 5.2.1 '!$A$3:$A$103</c:f>
              <c:strCache>
                <c:ptCount val="1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100+</c:v>
                </c:pt>
              </c:strCache>
            </c:strRef>
          </c:cat>
          <c:val>
            <c:numRef>
              <c:f>'G. 5.2.1 '!$B$3:$B$103</c:f>
              <c:numCache>
                <c:formatCode>#,##0.00</c:formatCode>
                <c:ptCount val="101"/>
                <c:pt idx="0">
                  <c:v>33119.858016020655</c:v>
                </c:pt>
                <c:pt idx="1">
                  <c:v>33119.02549634657</c:v>
                </c:pt>
                <c:pt idx="2">
                  <c:v>33116.881187705862</c:v>
                </c:pt>
                <c:pt idx="3">
                  <c:v>33112.415719757657</c:v>
                </c:pt>
                <c:pt idx="4">
                  <c:v>33109.826374080832</c:v>
                </c:pt>
                <c:pt idx="5">
                  <c:v>19837.040651405696</c:v>
                </c:pt>
                <c:pt idx="6">
                  <c:v>19829.619706942962</c:v>
                </c:pt>
                <c:pt idx="7">
                  <c:v>19835.662948974896</c:v>
                </c:pt>
                <c:pt idx="8">
                  <c:v>19837.219363132263</c:v>
                </c:pt>
                <c:pt idx="9">
                  <c:v>19837.019381167531</c:v>
                </c:pt>
                <c:pt idx="10">
                  <c:v>21418.816354050225</c:v>
                </c:pt>
                <c:pt idx="11">
                  <c:v>21418.894580162469</c:v>
                </c:pt>
                <c:pt idx="12">
                  <c:v>21417.870592598538</c:v>
                </c:pt>
                <c:pt idx="13">
                  <c:v>21418.877908286038</c:v>
                </c:pt>
                <c:pt idx="14">
                  <c:v>21419.106114873382</c:v>
                </c:pt>
                <c:pt idx="15">
                  <c:v>24507.027910761823</c:v>
                </c:pt>
                <c:pt idx="16">
                  <c:v>24262.0994314606</c:v>
                </c:pt>
                <c:pt idx="17">
                  <c:v>23449.330903219958</c:v>
                </c:pt>
                <c:pt idx="18">
                  <c:v>21092.672230410011</c:v>
                </c:pt>
                <c:pt idx="19">
                  <c:v>18021.152573102794</c:v>
                </c:pt>
                <c:pt idx="20">
                  <c:v>12294.814252330789</c:v>
                </c:pt>
                <c:pt idx="21">
                  <c:v>6021.052149807746</c:v>
                </c:pt>
                <c:pt idx="22">
                  <c:v>-743.39773153056865</c:v>
                </c:pt>
                <c:pt idx="23">
                  <c:v>-8351.4681023150642</c:v>
                </c:pt>
                <c:pt idx="24">
                  <c:v>-16604.130428818185</c:v>
                </c:pt>
                <c:pt idx="25">
                  <c:v>-16996.642467634323</c:v>
                </c:pt>
                <c:pt idx="26">
                  <c:v>-18763.73961223962</c:v>
                </c:pt>
                <c:pt idx="27">
                  <c:v>-20478.301928720601</c:v>
                </c:pt>
                <c:pt idx="28">
                  <c:v>-21786.967334358316</c:v>
                </c:pt>
                <c:pt idx="29">
                  <c:v>-23189.693277313694</c:v>
                </c:pt>
                <c:pt idx="30">
                  <c:v>-21793.805715919469</c:v>
                </c:pt>
                <c:pt idx="31">
                  <c:v>-23176.970390605209</c:v>
                </c:pt>
                <c:pt idx="32">
                  <c:v>-24567.467536890003</c:v>
                </c:pt>
                <c:pt idx="33">
                  <c:v>-24922.001490137747</c:v>
                </c:pt>
                <c:pt idx="34">
                  <c:v>-25243.407522650075</c:v>
                </c:pt>
                <c:pt idx="35">
                  <c:v>-29928.56411101214</c:v>
                </c:pt>
                <c:pt idx="36">
                  <c:v>-30258.738610751152</c:v>
                </c:pt>
                <c:pt idx="37">
                  <c:v>-30791.100874367708</c:v>
                </c:pt>
                <c:pt idx="38">
                  <c:v>-30837.13996797357</c:v>
                </c:pt>
                <c:pt idx="39">
                  <c:v>-30945.010384632325</c:v>
                </c:pt>
                <c:pt idx="40">
                  <c:v>-35850.296418993872</c:v>
                </c:pt>
                <c:pt idx="41">
                  <c:v>-35949.206829679606</c:v>
                </c:pt>
                <c:pt idx="42">
                  <c:v>-36061.874824434039</c:v>
                </c:pt>
                <c:pt idx="43">
                  <c:v>-35736.697980502053</c:v>
                </c:pt>
                <c:pt idx="44">
                  <c:v>-35414.811837260779</c:v>
                </c:pt>
                <c:pt idx="45">
                  <c:v>-30937.971239361061</c:v>
                </c:pt>
                <c:pt idx="46">
                  <c:v>-30577.23736258498</c:v>
                </c:pt>
                <c:pt idx="47">
                  <c:v>-30201.688403311284</c:v>
                </c:pt>
                <c:pt idx="48">
                  <c:v>-29781.465875064041</c:v>
                </c:pt>
                <c:pt idx="49">
                  <c:v>-29345.169224307494</c:v>
                </c:pt>
                <c:pt idx="50">
                  <c:v>-19024.36892687808</c:v>
                </c:pt>
                <c:pt idx="51">
                  <c:v>-18626.014439489343</c:v>
                </c:pt>
                <c:pt idx="52">
                  <c:v>-18190.76219789511</c:v>
                </c:pt>
                <c:pt idx="53">
                  <c:v>-17649.339637122575</c:v>
                </c:pt>
                <c:pt idx="54">
                  <c:v>-17100.538281798308</c:v>
                </c:pt>
                <c:pt idx="55">
                  <c:v>-3665.1512990281294</c:v>
                </c:pt>
                <c:pt idx="56">
                  <c:v>-3066.7111404452407</c:v>
                </c:pt>
                <c:pt idx="57">
                  <c:v>-2535.5609762372196</c:v>
                </c:pt>
                <c:pt idx="58">
                  <c:v>-2515.4358442974808</c:v>
                </c:pt>
                <c:pt idx="59">
                  <c:v>-2548.0015627704524</c:v>
                </c:pt>
                <c:pt idx="60">
                  <c:v>14679.607324718472</c:v>
                </c:pt>
                <c:pt idx="61">
                  <c:v>18989.736481909418</c:v>
                </c:pt>
                <c:pt idx="62">
                  <c:v>29850.759296806464</c:v>
                </c:pt>
                <c:pt idx="63">
                  <c:v>42595.16409584025</c:v>
                </c:pt>
                <c:pt idx="64">
                  <c:v>55496.082319589063</c:v>
                </c:pt>
                <c:pt idx="65">
                  <c:v>71094.985427693347</c:v>
                </c:pt>
                <c:pt idx="66">
                  <c:v>67722.574671598661</c:v>
                </c:pt>
                <c:pt idx="67">
                  <c:v>70375.117976945912</c:v>
                </c:pt>
                <c:pt idx="68">
                  <c:v>73775.880309077591</c:v>
                </c:pt>
                <c:pt idx="69">
                  <c:v>77487.257372291788</c:v>
                </c:pt>
                <c:pt idx="70">
                  <c:v>94896.689123010132</c:v>
                </c:pt>
                <c:pt idx="71">
                  <c:v>95788.474449581656</c:v>
                </c:pt>
                <c:pt idx="72">
                  <c:v>95606.761407691942</c:v>
                </c:pt>
                <c:pt idx="73">
                  <c:v>96079.611555627896</c:v>
                </c:pt>
                <c:pt idx="74">
                  <c:v>96680.895744059118</c:v>
                </c:pt>
                <c:pt idx="75">
                  <c:v>115700.4855132209</c:v>
                </c:pt>
                <c:pt idx="76">
                  <c:v>115689.37482470392</c:v>
                </c:pt>
                <c:pt idx="77">
                  <c:v>115364.71678631793</c:v>
                </c:pt>
                <c:pt idx="78">
                  <c:v>115072.68947401129</c:v>
                </c:pt>
                <c:pt idx="79">
                  <c:v>114576.56317863386</c:v>
                </c:pt>
                <c:pt idx="80">
                  <c:v>119024.7935594094</c:v>
                </c:pt>
                <c:pt idx="81">
                  <c:v>118890.83455585016</c:v>
                </c:pt>
                <c:pt idx="82">
                  <c:v>118746.51987341684</c:v>
                </c:pt>
                <c:pt idx="83">
                  <c:v>118508.76672421834</c:v>
                </c:pt>
                <c:pt idx="84">
                  <c:v>118394.28761051346</c:v>
                </c:pt>
                <c:pt idx="85">
                  <c:v>134121.45106906572</c:v>
                </c:pt>
                <c:pt idx="86">
                  <c:v>134034.91311212219</c:v>
                </c:pt>
                <c:pt idx="87">
                  <c:v>133897.45752527597</c:v>
                </c:pt>
                <c:pt idx="88">
                  <c:v>133783.77357205941</c:v>
                </c:pt>
                <c:pt idx="89">
                  <c:v>133690.51674919631</c:v>
                </c:pt>
                <c:pt idx="90">
                  <c:v>133542.5108661738</c:v>
                </c:pt>
                <c:pt idx="91">
                  <c:v>133437.13659032318</c:v>
                </c:pt>
                <c:pt idx="92">
                  <c:v>133374.07661094572</c:v>
                </c:pt>
                <c:pt idx="93">
                  <c:v>133315.95429389959</c:v>
                </c:pt>
                <c:pt idx="94">
                  <c:v>133120.19863737302</c:v>
                </c:pt>
                <c:pt idx="95">
                  <c:v>132843.44089564015</c:v>
                </c:pt>
                <c:pt idx="96">
                  <c:v>132851.62586049314</c:v>
                </c:pt>
                <c:pt idx="97">
                  <c:v>132671.55102201234</c:v>
                </c:pt>
                <c:pt idx="98">
                  <c:v>132503.92576566341</c:v>
                </c:pt>
                <c:pt idx="99">
                  <c:v>132321.41907524667</c:v>
                </c:pt>
                <c:pt idx="100">
                  <c:v>131869.40436340944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1F-4C05-83AA-A0F62BBF5880}"/>
            </c:ext>
          </c:extLst>
        </c:ser>
        <c:ser>
          <c:idx val="1"/>
          <c:order val="1"/>
          <c:tx>
            <c:strRef>
              <c:f>'G. 5.2.1 '!$C$2</c:f>
              <c:strCache>
                <c:ptCount val="1"/>
                <c:pt idx="0">
                  <c:v>Důchodový systém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'G. 5.2.1 '!$A$3:$A$103</c:f>
              <c:strCache>
                <c:ptCount val="1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100+</c:v>
                </c:pt>
              </c:strCache>
            </c:strRef>
          </c:cat>
          <c:val>
            <c:numRef>
              <c:f>'G. 5.2.1 '!$C$3:$C$103</c:f>
              <c:numCache>
                <c:formatCode>#,##0.00</c:formatCode>
                <c:ptCount val="101"/>
                <c:pt idx="0">
                  <c:v>26.094515570982018</c:v>
                </c:pt>
                <c:pt idx="1">
                  <c:v>99.393864261638711</c:v>
                </c:pt>
                <c:pt idx="2">
                  <c:v>147.02579017973031</c:v>
                </c:pt>
                <c:pt idx="3">
                  <c:v>245.60805948519771</c:v>
                </c:pt>
                <c:pt idx="4">
                  <c:v>430.52454919969875</c:v>
                </c:pt>
                <c:pt idx="5">
                  <c:v>571.45099112056232</c:v>
                </c:pt>
                <c:pt idx="6">
                  <c:v>711.61187557682513</c:v>
                </c:pt>
                <c:pt idx="7">
                  <c:v>966.33048790934242</c:v>
                </c:pt>
                <c:pt idx="8">
                  <c:v>1166.7641890667935</c:v>
                </c:pt>
                <c:pt idx="9">
                  <c:v>1438.7685931146632</c:v>
                </c:pt>
                <c:pt idx="10">
                  <c:v>1632.9616258723647</c:v>
                </c:pt>
                <c:pt idx="11">
                  <c:v>2002.774677479287</c:v>
                </c:pt>
                <c:pt idx="12">
                  <c:v>2279.5654530839324</c:v>
                </c:pt>
                <c:pt idx="13">
                  <c:v>2702.5107939540603</c:v>
                </c:pt>
                <c:pt idx="14">
                  <c:v>2954.6470187877781</c:v>
                </c:pt>
                <c:pt idx="15">
                  <c:v>2977.1100480478422</c:v>
                </c:pt>
                <c:pt idx="16">
                  <c:v>3099.2618988957247</c:v>
                </c:pt>
                <c:pt idx="17">
                  <c:v>2100.4728957505845</c:v>
                </c:pt>
                <c:pt idx="18">
                  <c:v>-2308.6843888892354</c:v>
                </c:pt>
                <c:pt idx="19">
                  <c:v>-8653.3553457230882</c:v>
                </c:pt>
                <c:pt idx="20">
                  <c:v>-20320.368573379819</c:v>
                </c:pt>
                <c:pt idx="21">
                  <c:v>-34059.393500078375</c:v>
                </c:pt>
                <c:pt idx="22">
                  <c:v>-48957.308871955596</c:v>
                </c:pt>
                <c:pt idx="23">
                  <c:v>-65876.727210069119</c:v>
                </c:pt>
                <c:pt idx="24">
                  <c:v>-84129.176608477341</c:v>
                </c:pt>
                <c:pt idx="25">
                  <c:v>-95848.149248782953</c:v>
                </c:pt>
                <c:pt idx="26">
                  <c:v>-101505.85443990736</c:v>
                </c:pt>
                <c:pt idx="27">
                  <c:v>-105141.26038085297</c:v>
                </c:pt>
                <c:pt idx="28">
                  <c:v>-108118.49437115308</c:v>
                </c:pt>
                <c:pt idx="29">
                  <c:v>-111164.03790531571</c:v>
                </c:pt>
                <c:pt idx="30">
                  <c:v>-115538.24951311672</c:v>
                </c:pt>
                <c:pt idx="31">
                  <c:v>-118428.47570849255</c:v>
                </c:pt>
                <c:pt idx="32">
                  <c:v>-121140.51197572442</c:v>
                </c:pt>
                <c:pt idx="33">
                  <c:v>-121743.09878899244</c:v>
                </c:pt>
                <c:pt idx="34">
                  <c:v>-122344.81805169121</c:v>
                </c:pt>
                <c:pt idx="35">
                  <c:v>-132319.51344796963</c:v>
                </c:pt>
                <c:pt idx="36">
                  <c:v>-132947.38675108959</c:v>
                </c:pt>
                <c:pt idx="37">
                  <c:v>-134067.02551492114</c:v>
                </c:pt>
                <c:pt idx="38">
                  <c:v>-133831.05466678794</c:v>
                </c:pt>
                <c:pt idx="39">
                  <c:v>-133932.27678052144</c:v>
                </c:pt>
                <c:pt idx="40">
                  <c:v>-145247.46667810134</c:v>
                </c:pt>
                <c:pt idx="41">
                  <c:v>-145324.41490475769</c:v>
                </c:pt>
                <c:pt idx="42">
                  <c:v>-144979.58290898448</c:v>
                </c:pt>
                <c:pt idx="43">
                  <c:v>-143790.85770233604</c:v>
                </c:pt>
                <c:pt idx="44">
                  <c:v>-142877.32090146182</c:v>
                </c:pt>
                <c:pt idx="45">
                  <c:v>-146880.3132424923</c:v>
                </c:pt>
                <c:pt idx="46">
                  <c:v>-144982.01457545938</c:v>
                </c:pt>
                <c:pt idx="47">
                  <c:v>-142921.96770389198</c:v>
                </c:pt>
                <c:pt idx="48">
                  <c:v>-141450.24390785463</c:v>
                </c:pt>
                <c:pt idx="49">
                  <c:v>-139339.82682509327</c:v>
                </c:pt>
                <c:pt idx="50">
                  <c:v>-133028.78024835495</c:v>
                </c:pt>
                <c:pt idx="51">
                  <c:v>-130119.77962488907</c:v>
                </c:pt>
                <c:pt idx="52">
                  <c:v>-127055.50688764534</c:v>
                </c:pt>
                <c:pt idx="53">
                  <c:v>-124921.17409282726</c:v>
                </c:pt>
                <c:pt idx="54">
                  <c:v>-122853.18476325998</c:v>
                </c:pt>
                <c:pt idx="55">
                  <c:v>-112621.3195050221</c:v>
                </c:pt>
                <c:pt idx="56">
                  <c:v>-109044.17223551465</c:v>
                </c:pt>
                <c:pt idx="57">
                  <c:v>-106597.98662851946</c:v>
                </c:pt>
                <c:pt idx="58">
                  <c:v>-104838.45632597072</c:v>
                </c:pt>
                <c:pt idx="59">
                  <c:v>-103537.23934995492</c:v>
                </c:pt>
                <c:pt idx="60">
                  <c:v>-87244.252850226345</c:v>
                </c:pt>
                <c:pt idx="61">
                  <c:v>-67382.602213095219</c:v>
                </c:pt>
                <c:pt idx="62">
                  <c:v>-4662.423767044319</c:v>
                </c:pt>
                <c:pt idx="63">
                  <c:v>79081.545727963487</c:v>
                </c:pt>
                <c:pt idx="64">
                  <c:v>189460.54146558628</c:v>
                </c:pt>
                <c:pt idx="65">
                  <c:v>238059.7951387763</c:v>
                </c:pt>
                <c:pt idx="66">
                  <c:v>207111.36836406193</c:v>
                </c:pt>
                <c:pt idx="67">
                  <c:v>220304.122353746</c:v>
                </c:pt>
                <c:pt idx="68">
                  <c:v>233968.69936025562</c:v>
                </c:pt>
                <c:pt idx="69">
                  <c:v>252342.49936161828</c:v>
                </c:pt>
                <c:pt idx="70">
                  <c:v>251629.47655013451</c:v>
                </c:pt>
                <c:pt idx="71">
                  <c:v>250822.51877396711</c:v>
                </c:pt>
                <c:pt idx="72">
                  <c:v>248133.73387344569</c:v>
                </c:pt>
                <c:pt idx="73">
                  <c:v>255363.01472562965</c:v>
                </c:pt>
                <c:pt idx="74">
                  <c:v>261753.09956097053</c:v>
                </c:pt>
                <c:pt idx="75">
                  <c:v>266519.39962410799</c:v>
                </c:pt>
                <c:pt idx="76">
                  <c:v>253622.65536482935</c:v>
                </c:pt>
                <c:pt idx="77">
                  <c:v>252096.41690645143</c:v>
                </c:pt>
                <c:pt idx="78">
                  <c:v>272668.39119363873</c:v>
                </c:pt>
                <c:pt idx="79">
                  <c:v>329660.20194030064</c:v>
                </c:pt>
                <c:pt idx="80">
                  <c:v>251774.0367945756</c:v>
                </c:pt>
                <c:pt idx="81">
                  <c:v>274358.07839723118</c:v>
                </c:pt>
                <c:pt idx="82">
                  <c:v>299762.4470628851</c:v>
                </c:pt>
                <c:pt idx="83">
                  <c:v>279394.52603065269</c:v>
                </c:pt>
                <c:pt idx="84">
                  <c:v>271949.92020862427</c:v>
                </c:pt>
                <c:pt idx="85">
                  <c:v>315768.78341327101</c:v>
                </c:pt>
                <c:pt idx="86">
                  <c:v>290668.72159771767</c:v>
                </c:pt>
                <c:pt idx="87">
                  <c:v>296983.057385566</c:v>
                </c:pt>
                <c:pt idx="88">
                  <c:v>288301.88830512989</c:v>
                </c:pt>
                <c:pt idx="89">
                  <c:v>292711.07621058548</c:v>
                </c:pt>
                <c:pt idx="90">
                  <c:v>286438.9041910455</c:v>
                </c:pt>
                <c:pt idx="91">
                  <c:v>288933.7243131717</c:v>
                </c:pt>
                <c:pt idx="92">
                  <c:v>283904.2400782585</c:v>
                </c:pt>
                <c:pt idx="93">
                  <c:v>301575.54531510425</c:v>
                </c:pt>
                <c:pt idx="94">
                  <c:v>292672.07236414531</c:v>
                </c:pt>
                <c:pt idx="95">
                  <c:v>333254.66891646764</c:v>
                </c:pt>
                <c:pt idx="96">
                  <c:v>304841.3668194213</c:v>
                </c:pt>
                <c:pt idx="97">
                  <c:v>328201.64805632643</c:v>
                </c:pt>
                <c:pt idx="98">
                  <c:v>298003.7475531699</c:v>
                </c:pt>
                <c:pt idx="99">
                  <c:v>308523.56330656359</c:v>
                </c:pt>
                <c:pt idx="100">
                  <c:v>356546.72827027435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C1F-4C05-83AA-A0F62BBF5880}"/>
            </c:ext>
          </c:extLst>
        </c:ser>
        <c:ser>
          <c:idx val="2"/>
          <c:order val="2"/>
          <c:tx>
            <c:strRef>
              <c:f>'G. 5.2.1 '!$D$2</c:f>
              <c:strCache>
                <c:ptCount val="1"/>
                <c:pt idx="0">
                  <c:v>Daň z příjmů fyzických osob</c:v>
                </c:pt>
              </c:strCache>
            </c:strRef>
          </c:tx>
          <c:spPr>
            <a:pattFill prst="smConfetti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bg1">
                  <a:lumMod val="65000"/>
                </a:schemeClr>
              </a:solidFill>
            </a:ln>
            <a:effectLst/>
          </c:spPr>
          <c:invertIfNegative val="0"/>
          <c:cat>
            <c:strRef>
              <c:f>'G. 5.2.1 '!$A$3:$A$103</c:f>
              <c:strCache>
                <c:ptCount val="1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100+</c:v>
                </c:pt>
              </c:strCache>
            </c:strRef>
          </c:cat>
          <c:val>
            <c:numRef>
              <c:f>'G. 5.2.1 '!$D$3:$D$103</c:f>
              <c:numCache>
                <c:formatCode>#,##0.00</c:formatCod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-83.779651833375951</c:v>
                </c:pt>
                <c:pt idx="16">
                  <c:v>-295.8518561135424</c:v>
                </c:pt>
                <c:pt idx="17">
                  <c:v>-1013.7168038923206</c:v>
                </c:pt>
                <c:pt idx="18">
                  <c:v>-3125.9691170598562</c:v>
                </c:pt>
                <c:pt idx="19">
                  <c:v>-5971.0195249826065</c:v>
                </c:pt>
                <c:pt idx="20">
                  <c:v>-10958.95536347977</c:v>
                </c:pt>
                <c:pt idx="21">
                  <c:v>-16764.652424401214</c:v>
                </c:pt>
                <c:pt idx="22">
                  <c:v>-22909.115605690175</c:v>
                </c:pt>
                <c:pt idx="23">
                  <c:v>-29842.721061412416</c:v>
                </c:pt>
                <c:pt idx="24">
                  <c:v>-37327.83708866837</c:v>
                </c:pt>
                <c:pt idx="25">
                  <c:v>-41924.070773637417</c:v>
                </c:pt>
                <c:pt idx="26">
                  <c:v>-43511.283599953349</c:v>
                </c:pt>
                <c:pt idx="27">
                  <c:v>-45073.684573491097</c:v>
                </c:pt>
                <c:pt idx="28">
                  <c:v>-46259.903719545167</c:v>
                </c:pt>
                <c:pt idx="29">
                  <c:v>-47493.444056932</c:v>
                </c:pt>
                <c:pt idx="30">
                  <c:v>-49254.510893388113</c:v>
                </c:pt>
                <c:pt idx="31">
                  <c:v>-50491.654256145681</c:v>
                </c:pt>
                <c:pt idx="32">
                  <c:v>-51733.865683344186</c:v>
                </c:pt>
                <c:pt idx="33">
                  <c:v>-52069.65688319449</c:v>
                </c:pt>
                <c:pt idx="34">
                  <c:v>-52385.628538944293</c:v>
                </c:pt>
                <c:pt idx="35">
                  <c:v>-56604.198501181374</c:v>
                </c:pt>
                <c:pt idx="36">
                  <c:v>-56936.979249933116</c:v>
                </c:pt>
                <c:pt idx="37">
                  <c:v>-57384.407234335806</c:v>
                </c:pt>
                <c:pt idx="38">
                  <c:v>-57448.029589071113</c:v>
                </c:pt>
                <c:pt idx="39">
                  <c:v>-57546.792527658086</c:v>
                </c:pt>
                <c:pt idx="40">
                  <c:v>-62422.465956436339</c:v>
                </c:pt>
                <c:pt idx="41">
                  <c:v>-62520.526479600179</c:v>
                </c:pt>
                <c:pt idx="42">
                  <c:v>-62625.471679342772</c:v>
                </c:pt>
                <c:pt idx="43">
                  <c:v>-62321.195996686671</c:v>
                </c:pt>
                <c:pt idx="44">
                  <c:v>-62018.520307889288</c:v>
                </c:pt>
                <c:pt idx="45">
                  <c:v>-63709.275627583811</c:v>
                </c:pt>
                <c:pt idx="46">
                  <c:v>-63383.556234234034</c:v>
                </c:pt>
                <c:pt idx="47">
                  <c:v>-63053.14253822506</c:v>
                </c:pt>
                <c:pt idx="48">
                  <c:v>-62667.780531634329</c:v>
                </c:pt>
                <c:pt idx="49">
                  <c:v>-62277.344443127498</c:v>
                </c:pt>
                <c:pt idx="50">
                  <c:v>-60078.688995226046</c:v>
                </c:pt>
                <c:pt idx="51">
                  <c:v>-59709.568100790471</c:v>
                </c:pt>
                <c:pt idx="52">
                  <c:v>-59323.353108881434</c:v>
                </c:pt>
                <c:pt idx="53">
                  <c:v>-58830.607915334789</c:v>
                </c:pt>
                <c:pt idx="54">
                  <c:v>-58334.488351818327</c:v>
                </c:pt>
                <c:pt idx="55">
                  <c:v>-54740.690558032715</c:v>
                </c:pt>
                <c:pt idx="56">
                  <c:v>-54183.141932704413</c:v>
                </c:pt>
                <c:pt idx="57">
                  <c:v>-53700.378870765817</c:v>
                </c:pt>
                <c:pt idx="58">
                  <c:v>-53670.65764640765</c:v>
                </c:pt>
                <c:pt idx="59">
                  <c:v>-53696.445437630828</c:v>
                </c:pt>
                <c:pt idx="60">
                  <c:v>-48013.015573297504</c:v>
                </c:pt>
                <c:pt idx="61">
                  <c:v>-44036.98729819552</c:v>
                </c:pt>
                <c:pt idx="62">
                  <c:v>-34093.589531446916</c:v>
                </c:pt>
                <c:pt idx="63">
                  <c:v>-22421.234298489966</c:v>
                </c:pt>
                <c:pt idx="64">
                  <c:v>-10655.617205233282</c:v>
                </c:pt>
                <c:pt idx="65">
                  <c:v>-9523.6952553705505</c:v>
                </c:pt>
                <c:pt idx="66">
                  <c:v>-12417.152542391648</c:v>
                </c:pt>
                <c:pt idx="67">
                  <c:v>-9933.1927895782846</c:v>
                </c:pt>
                <c:pt idx="68">
                  <c:v>-6692.1005429897968</c:v>
                </c:pt>
                <c:pt idx="69">
                  <c:v>-3221.3481668995064</c:v>
                </c:pt>
                <c:pt idx="70">
                  <c:v>-2462.89731849192</c:v>
                </c:pt>
                <c:pt idx="71">
                  <c:v>-1567.8100839668737</c:v>
                </c:pt>
                <c:pt idx="72">
                  <c:v>-1533.4872979234988</c:v>
                </c:pt>
                <c:pt idx="73">
                  <c:v>-849.26196502325183</c:v>
                </c:pt>
                <c:pt idx="74">
                  <c:v>-224.57666567495221</c:v>
                </c:pt>
                <c:pt idx="75">
                  <c:v>-64.171694117678754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C1F-4C05-83AA-A0F62BBF5880}"/>
            </c:ext>
          </c:extLst>
        </c:ser>
        <c:ser>
          <c:idx val="3"/>
          <c:order val="3"/>
          <c:tx>
            <c:strRef>
              <c:f>'G. 5.2.1 '!$E$2</c:f>
              <c:strCache>
                <c:ptCount val="1"/>
                <c:pt idx="0">
                  <c:v>Výdaje školství</c:v>
                </c:pt>
              </c:strCache>
            </c:strRef>
          </c:tx>
          <c:spPr>
            <a:pattFill prst="pct80">
              <a:fgClr>
                <a:schemeClr val="tx1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cat>
            <c:strRef>
              <c:f>'G. 5.2.1 '!$A$3:$A$103</c:f>
              <c:strCache>
                <c:ptCount val="1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100+</c:v>
                </c:pt>
              </c:strCache>
            </c:strRef>
          </c:cat>
          <c:val>
            <c:numRef>
              <c:f>'G. 5.2.1 '!$E$3:$E$103</c:f>
              <c:numCache>
                <c:formatCode>#,##0.00</c:formatCode>
                <c:ptCount val="101"/>
                <c:pt idx="0">
                  <c:v>0</c:v>
                </c:pt>
                <c:pt idx="1">
                  <c:v>0</c:v>
                </c:pt>
                <c:pt idx="2">
                  <c:v>38202.559220327152</c:v>
                </c:pt>
                <c:pt idx="3">
                  <c:v>91527.360672853232</c:v>
                </c:pt>
                <c:pt idx="4">
                  <c:v>99517.339473859436</c:v>
                </c:pt>
                <c:pt idx="5">
                  <c:v>104333.83204381913</c:v>
                </c:pt>
                <c:pt idx="6">
                  <c:v>103335.22086971875</c:v>
                </c:pt>
                <c:pt idx="7">
                  <c:v>108298.79199637934</c:v>
                </c:pt>
                <c:pt idx="8">
                  <c:v>109145.18812804809</c:v>
                </c:pt>
                <c:pt idx="9">
                  <c:v>109938.6700331177</c:v>
                </c:pt>
                <c:pt idx="10">
                  <c:v>110648.68639411157</c:v>
                </c:pt>
                <c:pt idx="11">
                  <c:v>108402.04048859121</c:v>
                </c:pt>
                <c:pt idx="12">
                  <c:v>112162.0801760648</c:v>
                </c:pt>
                <c:pt idx="13">
                  <c:v>112684.53957960036</c:v>
                </c:pt>
                <c:pt idx="14">
                  <c:v>113513.49858770739</c:v>
                </c:pt>
                <c:pt idx="15">
                  <c:v>84656.251242474347</c:v>
                </c:pt>
                <c:pt idx="16">
                  <c:v>107235.0209108103</c:v>
                </c:pt>
                <c:pt idx="17">
                  <c:v>103994.43223073275</c:v>
                </c:pt>
                <c:pt idx="18">
                  <c:v>96508.736385103548</c:v>
                </c:pt>
                <c:pt idx="19">
                  <c:v>79620.573864729071</c:v>
                </c:pt>
                <c:pt idx="20">
                  <c:v>62855.086436335143</c:v>
                </c:pt>
                <c:pt idx="21">
                  <c:v>53535.25856016513</c:v>
                </c:pt>
                <c:pt idx="22">
                  <c:v>46734.304074461819</c:v>
                </c:pt>
                <c:pt idx="23">
                  <c:v>40438.552113850936</c:v>
                </c:pt>
                <c:pt idx="24">
                  <c:v>32571.365282054372</c:v>
                </c:pt>
                <c:pt idx="25">
                  <c:v>10959.540480402442</c:v>
                </c:pt>
                <c:pt idx="26">
                  <c:v>10706.312261869376</c:v>
                </c:pt>
                <c:pt idx="27">
                  <c:v>10570.388415823209</c:v>
                </c:pt>
                <c:pt idx="28">
                  <c:v>10469.632018223001</c:v>
                </c:pt>
                <c:pt idx="29">
                  <c:v>9907.1207307247678</c:v>
                </c:pt>
                <c:pt idx="30">
                  <c:v>3199.5294885759372</c:v>
                </c:pt>
                <c:pt idx="31">
                  <c:v>2882.7765363597136</c:v>
                </c:pt>
                <c:pt idx="32">
                  <c:v>2859.6869338713091</c:v>
                </c:pt>
                <c:pt idx="33">
                  <c:v>2718.4547015734106</c:v>
                </c:pt>
                <c:pt idx="34">
                  <c:v>2707.3836161541926</c:v>
                </c:pt>
                <c:pt idx="35">
                  <c:v>1618.4581795113643</c:v>
                </c:pt>
                <c:pt idx="36">
                  <c:v>1566.5926954293084</c:v>
                </c:pt>
                <c:pt idx="37">
                  <c:v>1582.3874745288877</c:v>
                </c:pt>
                <c:pt idx="38">
                  <c:v>1561.0832249540306</c:v>
                </c:pt>
                <c:pt idx="39">
                  <c:v>1538.4907052186111</c:v>
                </c:pt>
                <c:pt idx="40">
                  <c:v>539.03729650899834</c:v>
                </c:pt>
                <c:pt idx="41">
                  <c:v>537.67522236224636</c:v>
                </c:pt>
                <c:pt idx="42">
                  <c:v>530.39811567992297</c:v>
                </c:pt>
                <c:pt idx="43">
                  <c:v>528.96284402617664</c:v>
                </c:pt>
                <c:pt idx="44">
                  <c:v>502.26758370250491</c:v>
                </c:pt>
                <c:pt idx="45">
                  <c:v>458.99229581684716</c:v>
                </c:pt>
                <c:pt idx="46">
                  <c:v>446.23575568778637</c:v>
                </c:pt>
                <c:pt idx="47">
                  <c:v>440.43645639088118</c:v>
                </c:pt>
                <c:pt idx="48">
                  <c:v>430.32310492381157</c:v>
                </c:pt>
                <c:pt idx="49">
                  <c:v>424.47279418542558</c:v>
                </c:pt>
                <c:pt idx="50">
                  <c:v>421.51662677254251</c:v>
                </c:pt>
                <c:pt idx="51">
                  <c:v>450.75047313567654</c:v>
                </c:pt>
                <c:pt idx="52">
                  <c:v>498.84850280364782</c:v>
                </c:pt>
                <c:pt idx="53">
                  <c:v>529.59711259502546</c:v>
                </c:pt>
                <c:pt idx="54">
                  <c:v>554.60530596168746</c:v>
                </c:pt>
                <c:pt idx="55">
                  <c:v>579.56555412158559</c:v>
                </c:pt>
                <c:pt idx="56">
                  <c:v>614.13091904217652</c:v>
                </c:pt>
                <c:pt idx="57">
                  <c:v>615.574452422278</c:v>
                </c:pt>
                <c:pt idx="58">
                  <c:v>612.50583216560221</c:v>
                </c:pt>
                <c:pt idx="59">
                  <c:v>596.08458458609459</c:v>
                </c:pt>
                <c:pt idx="60">
                  <c:v>573.02576944515465</c:v>
                </c:pt>
                <c:pt idx="61">
                  <c:v>596.15851944581163</c:v>
                </c:pt>
                <c:pt idx="62">
                  <c:v>668.89517839403629</c:v>
                </c:pt>
                <c:pt idx="63">
                  <c:v>692.29568499079437</c:v>
                </c:pt>
                <c:pt idx="64">
                  <c:v>713.79555098429728</c:v>
                </c:pt>
                <c:pt idx="65">
                  <c:v>729.73261395114355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C1F-4C05-83AA-A0F62BBF5880}"/>
            </c:ext>
          </c:extLst>
        </c:ser>
        <c:ser>
          <c:idx val="4"/>
          <c:order val="4"/>
          <c:tx>
            <c:strRef>
              <c:f>'G. 5.2.1 '!$F$2</c:f>
              <c:strCache>
                <c:ptCount val="1"/>
                <c:pt idx="0">
                  <c:v>Sociální dávky a příspěvek na péči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'G. 5.2.1 '!$A$3:$A$103</c:f>
              <c:strCache>
                <c:ptCount val="1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100+</c:v>
                </c:pt>
              </c:strCache>
            </c:strRef>
          </c:cat>
          <c:val>
            <c:numRef>
              <c:f>'G. 5.2.1 '!$F$3:$F$103</c:f>
              <c:numCache>
                <c:formatCode>#,##0.00</c:formatCode>
                <c:ptCount val="101"/>
                <c:pt idx="0">
                  <c:v>264148.44843281421</c:v>
                </c:pt>
                <c:pt idx="1">
                  <c:v>130381.60300951706</c:v>
                </c:pt>
                <c:pt idx="2">
                  <c:v>104062.5620627966</c:v>
                </c:pt>
                <c:pt idx="3">
                  <c:v>24601.603394798338</c:v>
                </c:pt>
                <c:pt idx="4">
                  <c:v>25401.318052873467</c:v>
                </c:pt>
                <c:pt idx="5">
                  <c:v>25546.734317547995</c:v>
                </c:pt>
                <c:pt idx="6">
                  <c:v>25925.00092104181</c:v>
                </c:pt>
                <c:pt idx="7">
                  <c:v>26158.930700617762</c:v>
                </c:pt>
                <c:pt idx="8">
                  <c:v>26697.272756521976</c:v>
                </c:pt>
                <c:pt idx="9">
                  <c:v>27078.529082650537</c:v>
                </c:pt>
                <c:pt idx="10">
                  <c:v>26945.404839391191</c:v>
                </c:pt>
                <c:pt idx="11">
                  <c:v>26996.224524880661</c:v>
                </c:pt>
                <c:pt idx="12">
                  <c:v>26405.659382695914</c:v>
                </c:pt>
                <c:pt idx="13">
                  <c:v>26360.980491327173</c:v>
                </c:pt>
                <c:pt idx="14">
                  <c:v>26113.24331470572</c:v>
                </c:pt>
                <c:pt idx="15">
                  <c:v>27715.731137362265</c:v>
                </c:pt>
                <c:pt idx="16">
                  <c:v>28428.612602787158</c:v>
                </c:pt>
                <c:pt idx="17">
                  <c:v>28502.9407456718</c:v>
                </c:pt>
                <c:pt idx="18">
                  <c:v>28126.233983399252</c:v>
                </c:pt>
                <c:pt idx="19">
                  <c:v>28339.600447717829</c:v>
                </c:pt>
                <c:pt idx="20">
                  <c:v>15524.322677045349</c:v>
                </c:pt>
                <c:pt idx="21">
                  <c:v>15702.673798663393</c:v>
                </c:pt>
                <c:pt idx="22">
                  <c:v>16138.432306968498</c:v>
                </c:pt>
                <c:pt idx="23">
                  <c:v>16960.385134876084</c:v>
                </c:pt>
                <c:pt idx="24">
                  <c:v>17531.41525029581</c:v>
                </c:pt>
                <c:pt idx="25">
                  <c:v>17374.561923101919</c:v>
                </c:pt>
                <c:pt idx="26">
                  <c:v>17403.06635624358</c:v>
                </c:pt>
                <c:pt idx="27">
                  <c:v>9097.4718417317617</c:v>
                </c:pt>
                <c:pt idx="28">
                  <c:v>8828.5882537531124</c:v>
                </c:pt>
                <c:pt idx="29">
                  <c:v>8406.4516214705964</c:v>
                </c:pt>
                <c:pt idx="30">
                  <c:v>7535.0941912384988</c:v>
                </c:pt>
                <c:pt idx="31">
                  <c:v>7525.6953627009834</c:v>
                </c:pt>
                <c:pt idx="32">
                  <c:v>7724.1884781326926</c:v>
                </c:pt>
                <c:pt idx="33">
                  <c:v>7593.7559388374029</c:v>
                </c:pt>
                <c:pt idx="34">
                  <c:v>7667.7731662360211</c:v>
                </c:pt>
                <c:pt idx="35">
                  <c:v>8265.4503807420388</c:v>
                </c:pt>
                <c:pt idx="36">
                  <c:v>8179.8825182809505</c:v>
                </c:pt>
                <c:pt idx="37">
                  <c:v>8216.2575778741775</c:v>
                </c:pt>
                <c:pt idx="38">
                  <c:v>8251.827936166248</c:v>
                </c:pt>
                <c:pt idx="39">
                  <c:v>8460.216041375028</c:v>
                </c:pt>
                <c:pt idx="40">
                  <c:v>9285.9324959468104</c:v>
                </c:pt>
                <c:pt idx="41">
                  <c:v>9249.1892419852702</c:v>
                </c:pt>
                <c:pt idx="42">
                  <c:v>9277.8026363854933</c:v>
                </c:pt>
                <c:pt idx="43">
                  <c:v>9197.8659439844123</c:v>
                </c:pt>
                <c:pt idx="44">
                  <c:v>9028.236939608707</c:v>
                </c:pt>
                <c:pt idx="45">
                  <c:v>8972.3469217930688</c:v>
                </c:pt>
                <c:pt idx="46">
                  <c:v>8866.9890212291102</c:v>
                </c:pt>
                <c:pt idx="47">
                  <c:v>8868.3612559994108</c:v>
                </c:pt>
                <c:pt idx="48">
                  <c:v>8901.1417561926555</c:v>
                </c:pt>
                <c:pt idx="49">
                  <c:v>8892.1736190746051</c:v>
                </c:pt>
                <c:pt idx="50">
                  <c:v>11601.954062364161</c:v>
                </c:pt>
                <c:pt idx="51">
                  <c:v>11906.674816959705</c:v>
                </c:pt>
                <c:pt idx="52">
                  <c:v>12107.146329755502</c:v>
                </c:pt>
                <c:pt idx="53">
                  <c:v>12246.012925018293</c:v>
                </c:pt>
                <c:pt idx="54">
                  <c:v>12442.116602499407</c:v>
                </c:pt>
                <c:pt idx="55">
                  <c:v>12047.66009341151</c:v>
                </c:pt>
                <c:pt idx="56">
                  <c:v>11716.802008128225</c:v>
                </c:pt>
                <c:pt idx="57">
                  <c:v>11571.895542448039</c:v>
                </c:pt>
                <c:pt idx="58">
                  <c:v>11695.692512829097</c:v>
                </c:pt>
                <c:pt idx="59">
                  <c:v>11846.604487878185</c:v>
                </c:pt>
                <c:pt idx="60">
                  <c:v>15230.302024309203</c:v>
                </c:pt>
                <c:pt idx="61">
                  <c:v>15300.129782104184</c:v>
                </c:pt>
                <c:pt idx="62">
                  <c:v>13956.89983692753</c:v>
                </c:pt>
                <c:pt idx="63">
                  <c:v>10629.775895628101</c:v>
                </c:pt>
                <c:pt idx="64">
                  <c:v>6951.3566860751253</c:v>
                </c:pt>
                <c:pt idx="65">
                  <c:v>6766.422592543161</c:v>
                </c:pt>
                <c:pt idx="66">
                  <c:v>7363.698273545072</c:v>
                </c:pt>
                <c:pt idx="67">
                  <c:v>7046.340341302398</c:v>
                </c:pt>
                <c:pt idx="68">
                  <c:v>6784.3426334723208</c:v>
                </c:pt>
                <c:pt idx="69">
                  <c:v>6368.2761872054234</c:v>
                </c:pt>
                <c:pt idx="70">
                  <c:v>7172.1136704527989</c:v>
                </c:pt>
                <c:pt idx="71">
                  <c:v>7707.8642796137538</c:v>
                </c:pt>
                <c:pt idx="72">
                  <c:v>8467.3731398805339</c:v>
                </c:pt>
                <c:pt idx="73">
                  <c:v>7830.7940633129583</c:v>
                </c:pt>
                <c:pt idx="74">
                  <c:v>8817.2726449567981</c:v>
                </c:pt>
                <c:pt idx="75">
                  <c:v>10777.506745283079</c:v>
                </c:pt>
                <c:pt idx="76">
                  <c:v>10810.350469304192</c:v>
                </c:pt>
                <c:pt idx="77">
                  <c:v>14346.356082826271</c:v>
                </c:pt>
                <c:pt idx="78">
                  <c:v>17573.310412082545</c:v>
                </c:pt>
                <c:pt idx="79">
                  <c:v>22219.15158551087</c:v>
                </c:pt>
                <c:pt idx="80">
                  <c:v>21778.623257379273</c:v>
                </c:pt>
                <c:pt idx="81">
                  <c:v>27119.858357452558</c:v>
                </c:pt>
                <c:pt idx="82">
                  <c:v>34202.628318086361</c:v>
                </c:pt>
                <c:pt idx="83">
                  <c:v>41642.016941704365</c:v>
                </c:pt>
                <c:pt idx="84">
                  <c:v>49749.235601694112</c:v>
                </c:pt>
                <c:pt idx="85">
                  <c:v>58592.312426807897</c:v>
                </c:pt>
                <c:pt idx="86">
                  <c:v>65804.845157378557</c:v>
                </c:pt>
                <c:pt idx="87">
                  <c:v>75692.179551112917</c:v>
                </c:pt>
                <c:pt idx="88">
                  <c:v>81564.802571832595</c:v>
                </c:pt>
                <c:pt idx="89">
                  <c:v>88402.072864904811</c:v>
                </c:pt>
                <c:pt idx="90">
                  <c:v>92858.2266304683</c:v>
                </c:pt>
                <c:pt idx="91">
                  <c:v>104567.60559930828</c:v>
                </c:pt>
                <c:pt idx="92">
                  <c:v>108264.3418514193</c:v>
                </c:pt>
                <c:pt idx="93">
                  <c:v>132307.65715663807</c:v>
                </c:pt>
                <c:pt idx="94">
                  <c:v>136199.5865351712</c:v>
                </c:pt>
                <c:pt idx="95">
                  <c:v>219469.22074041778</c:v>
                </c:pt>
                <c:pt idx="96">
                  <c:v>217850.68603224962</c:v>
                </c:pt>
                <c:pt idx="97">
                  <c:v>242986.58597169284</c:v>
                </c:pt>
                <c:pt idx="98">
                  <c:v>190158.53289577996</c:v>
                </c:pt>
                <c:pt idx="99">
                  <c:v>152990.57376411464</c:v>
                </c:pt>
                <c:pt idx="100">
                  <c:v>170526.35892272578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C1F-4C05-83AA-A0F62BBF58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42094632"/>
        <c:axId val="242091024"/>
      </c:barChart>
      <c:lineChart>
        <c:grouping val="standard"/>
        <c:varyColors val="0"/>
        <c:ser>
          <c:idx val="5"/>
          <c:order val="5"/>
          <c:tx>
            <c:strRef>
              <c:f>'G. 5.2.1 '!$G$2</c:f>
              <c:strCache>
                <c:ptCount val="1"/>
                <c:pt idx="0">
                  <c:v>Čisté inkaso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'G. 5.2.1 '!$A$3:$A$103</c:f>
              <c:strCache>
                <c:ptCount val="1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100+</c:v>
                </c:pt>
              </c:strCache>
            </c:strRef>
          </c:cat>
          <c:val>
            <c:numRef>
              <c:f>'G. 5.2.1 '!$G$3:$G$103</c:f>
              <c:numCache>
                <c:formatCode>#,##0.00</c:formatCode>
                <c:ptCount val="101"/>
                <c:pt idx="0">
                  <c:v>297294.40096440585</c:v>
                </c:pt>
                <c:pt idx="1">
                  <c:v>163600.02237012528</c:v>
                </c:pt>
                <c:pt idx="2">
                  <c:v>175529.02826100934</c:v>
                </c:pt>
                <c:pt idx="3">
                  <c:v>149486.98784689442</c:v>
                </c:pt>
                <c:pt idx="4">
                  <c:v>158459.00845001341</c:v>
                </c:pt>
                <c:pt idx="5">
                  <c:v>150289.05800389338</c:v>
                </c:pt>
                <c:pt idx="6">
                  <c:v>149801.45337328035</c:v>
                </c:pt>
                <c:pt idx="7">
                  <c:v>155259.71613388133</c:v>
                </c:pt>
                <c:pt idx="8">
                  <c:v>156846.44443676912</c:v>
                </c:pt>
                <c:pt idx="9">
                  <c:v>158292.98709005042</c:v>
                </c:pt>
                <c:pt idx="10">
                  <c:v>160645.86921342535</c:v>
                </c:pt>
                <c:pt idx="11">
                  <c:v>158819.93427111363</c:v>
                </c:pt>
                <c:pt idx="12">
                  <c:v>162265.17560444318</c:v>
                </c:pt>
                <c:pt idx="13">
                  <c:v>163166.90877316764</c:v>
                </c:pt>
                <c:pt idx="14">
                  <c:v>164000.49503607428</c:v>
                </c:pt>
                <c:pt idx="15">
                  <c:v>139772.34068681288</c:v>
                </c:pt>
                <c:pt idx="16">
                  <c:v>162729.14298784023</c:v>
                </c:pt>
                <c:pt idx="17">
                  <c:v>157033.45997148278</c:v>
                </c:pt>
                <c:pt idx="18">
                  <c:v>140292.98909296372</c:v>
                </c:pt>
                <c:pt idx="19">
                  <c:v>111356.95201484399</c:v>
                </c:pt>
                <c:pt idx="20">
                  <c:v>59394.899428851691</c:v>
                </c:pt>
                <c:pt idx="21">
                  <c:v>24434.93858415668</c:v>
                </c:pt>
                <c:pt idx="22">
                  <c:v>-9737.0858277460284</c:v>
                </c:pt>
                <c:pt idx="23">
                  <c:v>-46671.979125069585</c:v>
                </c:pt>
                <c:pt idx="24">
                  <c:v>-87958.363593613729</c:v>
                </c:pt>
                <c:pt idx="25">
                  <c:v>-126434.76008655032</c:v>
                </c:pt>
                <c:pt idx="26">
                  <c:v>-135671.49903398735</c:v>
                </c:pt>
                <c:pt idx="27">
                  <c:v>-151025.38662550971</c:v>
                </c:pt>
                <c:pt idx="28">
                  <c:v>-156867.14515308043</c:v>
                </c:pt>
                <c:pt idx="29">
                  <c:v>-163533.60288736605</c:v>
                </c:pt>
                <c:pt idx="30">
                  <c:v>-175851.9424426099</c:v>
                </c:pt>
                <c:pt idx="31">
                  <c:v>-181688.62845618272</c:v>
                </c:pt>
                <c:pt idx="32">
                  <c:v>-186857.96978395464</c:v>
                </c:pt>
                <c:pt idx="33">
                  <c:v>-188422.54652191387</c:v>
                </c:pt>
                <c:pt idx="34">
                  <c:v>-189598.69733089535</c:v>
                </c:pt>
                <c:pt idx="35">
                  <c:v>-208968.36749990977</c:v>
                </c:pt>
                <c:pt idx="36">
                  <c:v>-210396.62939806361</c:v>
                </c:pt>
                <c:pt idx="37">
                  <c:v>-212443.88857122161</c:v>
                </c:pt>
                <c:pt idx="38">
                  <c:v>-212303.31306271235</c:v>
                </c:pt>
                <c:pt idx="39">
                  <c:v>-212425.37294621821</c:v>
                </c:pt>
                <c:pt idx="40">
                  <c:v>-233695.25926107573</c:v>
                </c:pt>
                <c:pt idx="41">
                  <c:v>-234007.28374968996</c:v>
                </c:pt>
                <c:pt idx="42">
                  <c:v>-233858.72866069587</c:v>
                </c:pt>
                <c:pt idx="43">
                  <c:v>-232121.92289151414</c:v>
                </c:pt>
                <c:pt idx="44">
                  <c:v>-230780.14852330068</c:v>
                </c:pt>
                <c:pt idx="45">
                  <c:v>-232096.22089182725</c:v>
                </c:pt>
                <c:pt idx="46">
                  <c:v>-229629.58339536149</c:v>
                </c:pt>
                <c:pt idx="47">
                  <c:v>-226868.00093303801</c:v>
                </c:pt>
                <c:pt idx="48">
                  <c:v>-224568.02545343654</c:v>
                </c:pt>
                <c:pt idx="49">
                  <c:v>-221645.69407926826</c:v>
                </c:pt>
                <c:pt idx="50">
                  <c:v>-200108.36748132241</c:v>
                </c:pt>
                <c:pt idx="51">
                  <c:v>-196097.9368750735</c:v>
                </c:pt>
                <c:pt idx="52">
                  <c:v>-191963.62736186275</c:v>
                </c:pt>
                <c:pt idx="53">
                  <c:v>-188625.5116076713</c:v>
                </c:pt>
                <c:pt idx="54">
                  <c:v>-185291.48948841551</c:v>
                </c:pt>
                <c:pt idx="55">
                  <c:v>-158399.93571454982</c:v>
                </c:pt>
                <c:pt idx="56">
                  <c:v>-153963.09238149389</c:v>
                </c:pt>
                <c:pt idx="57">
                  <c:v>-150646.45648065218</c:v>
                </c:pt>
                <c:pt idx="58">
                  <c:v>-148716.35147168115</c:v>
                </c:pt>
                <c:pt idx="59">
                  <c:v>-147338.99727789193</c:v>
                </c:pt>
                <c:pt idx="60">
                  <c:v>-104774.33330505101</c:v>
                </c:pt>
                <c:pt idx="61">
                  <c:v>-76533.564727831312</c:v>
                </c:pt>
                <c:pt idx="62">
                  <c:v>5720.5410136367955</c:v>
                </c:pt>
                <c:pt idx="63">
                  <c:v>110577.54710593268</c:v>
                </c:pt>
                <c:pt idx="64">
                  <c:v>241966.1588170015</c:v>
                </c:pt>
                <c:pt idx="65">
                  <c:v>307127.2405175934</c:v>
                </c:pt>
                <c:pt idx="66">
                  <c:v>269780.488766814</c:v>
                </c:pt>
                <c:pt idx="67">
                  <c:v>287792.38788241602</c:v>
                </c:pt>
                <c:pt idx="68">
                  <c:v>307836.82175981574</c:v>
                </c:pt>
                <c:pt idx="69">
                  <c:v>332976.68475421594</c:v>
                </c:pt>
                <c:pt idx="70">
                  <c:v>351235.38202510547</c:v>
                </c:pt>
                <c:pt idx="71">
                  <c:v>352751.04741919565</c:v>
                </c:pt>
                <c:pt idx="72">
                  <c:v>350674.3811230947</c:v>
                </c:pt>
                <c:pt idx="73">
                  <c:v>358424.15837954724</c:v>
                </c:pt>
                <c:pt idx="74">
                  <c:v>367026.69128431147</c:v>
                </c:pt>
                <c:pt idx="75">
                  <c:v>392933.22018849431</c:v>
                </c:pt>
                <c:pt idx="76">
                  <c:v>380122.38065883744</c:v>
                </c:pt>
                <c:pt idx="77">
                  <c:v>381807.4897755956</c:v>
                </c:pt>
                <c:pt idx="78">
                  <c:v>405314.39107973257</c:v>
                </c:pt>
                <c:pt idx="79">
                  <c:v>466455.91670444538</c:v>
                </c:pt>
                <c:pt idx="80">
                  <c:v>392577.4536113643</c:v>
                </c:pt>
                <c:pt idx="81">
                  <c:v>420368.77131053386</c:v>
                </c:pt>
                <c:pt idx="82">
                  <c:v>452711.59525438829</c:v>
                </c:pt>
                <c:pt idx="83">
                  <c:v>439545.30969657539</c:v>
                </c:pt>
                <c:pt idx="84">
                  <c:v>440093.44342083181</c:v>
                </c:pt>
                <c:pt idx="85">
                  <c:v>508482.54690914461</c:v>
                </c:pt>
                <c:pt idx="86">
                  <c:v>490508.47986721841</c:v>
                </c:pt>
                <c:pt idx="87">
                  <c:v>506572.69446195487</c:v>
                </c:pt>
                <c:pt idx="88">
                  <c:v>503650.46444902191</c:v>
                </c:pt>
                <c:pt idx="89">
                  <c:v>514803.66582468658</c:v>
                </c:pt>
                <c:pt idx="90">
                  <c:v>512839.6416876876</c:v>
                </c:pt>
                <c:pt idx="91">
                  <c:v>526938.46650280314</c:v>
                </c:pt>
                <c:pt idx="92">
                  <c:v>525542.6585406235</c:v>
                </c:pt>
                <c:pt idx="93">
                  <c:v>567199.15676564188</c:v>
                </c:pt>
                <c:pt idx="94">
                  <c:v>561991.85753668961</c:v>
                </c:pt>
                <c:pt idx="95">
                  <c:v>685567.33055252559</c:v>
                </c:pt>
                <c:pt idx="96">
                  <c:v>655543.67871216405</c:v>
                </c:pt>
                <c:pt idx="97">
                  <c:v>703859.78505003161</c:v>
                </c:pt>
                <c:pt idx="98">
                  <c:v>620666.20621461328</c:v>
                </c:pt>
                <c:pt idx="99">
                  <c:v>593835.55614592484</c:v>
                </c:pt>
                <c:pt idx="100">
                  <c:v>658942.49155640951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C1F-4C05-83AA-A0F62BBF58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2094632"/>
        <c:axId val="242091024"/>
      </c:lineChart>
      <c:catAx>
        <c:axId val="2420946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cs-CZ"/>
                  <a:t>Věk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242091024"/>
        <c:crosses val="autoZero"/>
        <c:auto val="1"/>
        <c:lblAlgn val="ctr"/>
        <c:lblOffset val="100"/>
        <c:tickLblSkip val="5"/>
        <c:noMultiLvlLbl val="0"/>
      </c:catAx>
      <c:valAx>
        <c:axId val="242091024"/>
        <c:scaling>
          <c:orientation val="minMax"/>
          <c:max val="750000"/>
          <c:min val="-25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242094632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2.9893199095253481E-3"/>
                <c:y val="0.38237709838467082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r>
                    <a:rPr lang="cs-CZ"/>
                    <a:t>Tisíce Kč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1417427122370212"/>
          <c:y val="5.7062459461524405E-2"/>
          <c:w val="0.18582572877629788"/>
          <c:h val="0.847169743842893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299081364829393E-2"/>
          <c:y val="2.3529411764705882E-2"/>
          <c:w val="0.77201745406824152"/>
          <c:h val="0.92837279119374294"/>
        </c:manualLayout>
      </c:layout>
      <c:barChart>
        <c:barDir val="col"/>
        <c:grouping val="clustered"/>
        <c:varyColors val="0"/>
        <c:ser>
          <c:idx val="3"/>
          <c:order val="3"/>
          <c:tx>
            <c:strRef>
              <c:f>'G 5.2.2'!$AA$2</c:f>
              <c:strCache>
                <c:ptCount val="1"/>
              </c:strCache>
            </c:strRef>
          </c:tx>
          <c:spPr>
            <a:solidFill>
              <a:schemeClr val="bg1">
                <a:lumMod val="85000"/>
                <a:alpha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'G 5.2.2'!$A$3:$A$52</c:f>
              <c:strCache>
                <c:ptCount val="50"/>
                <c:pt idx="0">
                  <c:v>1900</c:v>
                </c:pt>
                <c:pt idx="1">
                  <c:v>1905</c:v>
                </c:pt>
                <c:pt idx="2">
                  <c:v>1910</c:v>
                </c:pt>
                <c:pt idx="3">
                  <c:v>1915</c:v>
                </c:pt>
                <c:pt idx="4">
                  <c:v>1920</c:v>
                </c:pt>
                <c:pt idx="5">
                  <c:v>1925</c:v>
                </c:pt>
                <c:pt idx="6">
                  <c:v>1930</c:v>
                </c:pt>
                <c:pt idx="7">
                  <c:v>1935</c:v>
                </c:pt>
                <c:pt idx="8">
                  <c:v>1940</c:v>
                </c:pt>
                <c:pt idx="9">
                  <c:v>1945</c:v>
                </c:pt>
                <c:pt idx="10">
                  <c:v>1950</c:v>
                </c:pt>
                <c:pt idx="11">
                  <c:v>1955</c:v>
                </c:pt>
                <c:pt idx="12">
                  <c:v>1960</c:v>
                </c:pt>
                <c:pt idx="13">
                  <c:v>1965</c:v>
                </c:pt>
                <c:pt idx="14">
                  <c:v>1970</c:v>
                </c:pt>
                <c:pt idx="15">
                  <c:v>1975</c:v>
                </c:pt>
                <c:pt idx="16">
                  <c:v>1980</c:v>
                </c:pt>
                <c:pt idx="17">
                  <c:v>1985</c:v>
                </c:pt>
                <c:pt idx="18">
                  <c:v>1990</c:v>
                </c:pt>
                <c:pt idx="19">
                  <c:v>1995</c:v>
                </c:pt>
                <c:pt idx="20">
                  <c:v>2000</c:v>
                </c:pt>
                <c:pt idx="21">
                  <c:v>2005</c:v>
                </c:pt>
                <c:pt idx="22">
                  <c:v>2010</c:v>
                </c:pt>
                <c:pt idx="23">
                  <c:v>2015</c:v>
                </c:pt>
                <c:pt idx="24">
                  <c:v>2020</c:v>
                </c:pt>
                <c:pt idx="25">
                  <c:v>2025</c:v>
                </c:pt>
                <c:pt idx="26">
                  <c:v>2030</c:v>
                </c:pt>
                <c:pt idx="27">
                  <c:v>2035</c:v>
                </c:pt>
                <c:pt idx="28">
                  <c:v>2040</c:v>
                </c:pt>
                <c:pt idx="29">
                  <c:v>2045</c:v>
                </c:pt>
                <c:pt idx="30">
                  <c:v>2050</c:v>
                </c:pt>
                <c:pt idx="31">
                  <c:v>2055</c:v>
                </c:pt>
                <c:pt idx="32">
                  <c:v>2060</c:v>
                </c:pt>
                <c:pt idx="33">
                  <c:v>2065</c:v>
                </c:pt>
                <c:pt idx="34">
                  <c:v>2070</c:v>
                </c:pt>
                <c:pt idx="35">
                  <c:v>2075</c:v>
                </c:pt>
                <c:pt idx="36">
                  <c:v>2080</c:v>
                </c:pt>
                <c:pt idx="37">
                  <c:v>2085</c:v>
                </c:pt>
                <c:pt idx="38">
                  <c:v>2090</c:v>
                </c:pt>
                <c:pt idx="39">
                  <c:v>2095</c:v>
                </c:pt>
                <c:pt idx="40">
                  <c:v>2100</c:v>
                </c:pt>
                <c:pt idx="41">
                  <c:v>2105</c:v>
                </c:pt>
                <c:pt idx="42">
                  <c:v>2110</c:v>
                </c:pt>
                <c:pt idx="43">
                  <c:v>2115</c:v>
                </c:pt>
                <c:pt idx="44">
                  <c:v>2120</c:v>
                </c:pt>
                <c:pt idx="45">
                  <c:v>2125</c:v>
                </c:pt>
                <c:pt idx="46">
                  <c:v>2130</c:v>
                </c:pt>
                <c:pt idx="47">
                  <c:v>2135</c:v>
                </c:pt>
                <c:pt idx="48">
                  <c:v>2140</c:v>
                </c:pt>
                <c:pt idx="49">
                  <c:v>2145</c:v>
                </c:pt>
              </c:strCache>
            </c:strRef>
          </c:cat>
          <c:val>
            <c:numRef>
              <c:f>'G 5.2.2'!$AA$3:$AA$52</c:f>
              <c:numCache>
                <c:formatCode>General</c:formatCode>
                <c:ptCount val="50"/>
                <c:pt idx="0">
                  <c:v>20000000</c:v>
                </c:pt>
                <c:pt idx="1">
                  <c:v>20000000</c:v>
                </c:pt>
                <c:pt idx="2">
                  <c:v>20000000</c:v>
                </c:pt>
                <c:pt idx="3">
                  <c:v>20000000</c:v>
                </c:pt>
                <c:pt idx="4">
                  <c:v>20000000</c:v>
                </c:pt>
                <c:pt idx="5">
                  <c:v>20000000</c:v>
                </c:pt>
                <c:pt idx="6">
                  <c:v>20000000</c:v>
                </c:pt>
                <c:pt idx="7">
                  <c:v>20000000</c:v>
                </c:pt>
                <c:pt idx="8">
                  <c:v>20000000</c:v>
                </c:pt>
                <c:pt idx="9">
                  <c:v>20000000</c:v>
                </c:pt>
                <c:pt idx="10">
                  <c:v>20000000</c:v>
                </c:pt>
                <c:pt idx="11">
                  <c:v>20000000</c:v>
                </c:pt>
                <c:pt idx="12">
                  <c:v>20000000</c:v>
                </c:pt>
                <c:pt idx="13">
                  <c:v>20000000</c:v>
                </c:pt>
                <c:pt idx="14">
                  <c:v>20000000</c:v>
                </c:pt>
                <c:pt idx="15">
                  <c:v>20000000</c:v>
                </c:pt>
                <c:pt idx="16">
                  <c:v>20000000</c:v>
                </c:pt>
                <c:pt idx="17">
                  <c:v>20000000</c:v>
                </c:pt>
                <c:pt idx="18">
                  <c:v>20000000</c:v>
                </c:pt>
                <c:pt idx="19">
                  <c:v>20000000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20000000</c:v>
                </c:pt>
                <c:pt idx="32">
                  <c:v>20000000</c:v>
                </c:pt>
                <c:pt idx="33">
                  <c:v>20000000</c:v>
                </c:pt>
                <c:pt idx="34">
                  <c:v>20000000</c:v>
                </c:pt>
                <c:pt idx="35">
                  <c:v>20000000</c:v>
                </c:pt>
                <c:pt idx="36">
                  <c:v>20000000</c:v>
                </c:pt>
                <c:pt idx="37">
                  <c:v>20000000</c:v>
                </c:pt>
                <c:pt idx="38">
                  <c:v>20000000</c:v>
                </c:pt>
                <c:pt idx="39">
                  <c:v>20000000</c:v>
                </c:pt>
                <c:pt idx="40">
                  <c:v>20000000</c:v>
                </c:pt>
                <c:pt idx="41">
                  <c:v>20000000</c:v>
                </c:pt>
                <c:pt idx="42">
                  <c:v>20000000</c:v>
                </c:pt>
                <c:pt idx="43">
                  <c:v>20000000</c:v>
                </c:pt>
                <c:pt idx="44">
                  <c:v>20000000</c:v>
                </c:pt>
                <c:pt idx="45">
                  <c:v>20000000</c:v>
                </c:pt>
                <c:pt idx="46">
                  <c:v>20000000</c:v>
                </c:pt>
                <c:pt idx="47">
                  <c:v>20000000</c:v>
                </c:pt>
                <c:pt idx="48">
                  <c:v>20000000</c:v>
                </c:pt>
                <c:pt idx="49">
                  <c:v>20000000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DA-4730-A8A4-527BD089F7DF}"/>
            </c:ext>
          </c:extLst>
        </c:ser>
        <c:ser>
          <c:idx val="4"/>
          <c:order val="4"/>
          <c:tx>
            <c:strRef>
              <c:f>'G 5.2.2'!$AB$2</c:f>
              <c:strCache>
                <c:ptCount val="1"/>
              </c:strCache>
            </c:strRef>
          </c:tx>
          <c:spPr>
            <a:solidFill>
              <a:schemeClr val="bg1">
                <a:lumMod val="85000"/>
                <a:alpha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'G 5.2.2'!$A$3:$A$52</c:f>
              <c:strCache>
                <c:ptCount val="50"/>
                <c:pt idx="0">
                  <c:v>1900</c:v>
                </c:pt>
                <c:pt idx="1">
                  <c:v>1905</c:v>
                </c:pt>
                <c:pt idx="2">
                  <c:v>1910</c:v>
                </c:pt>
                <c:pt idx="3">
                  <c:v>1915</c:v>
                </c:pt>
                <c:pt idx="4">
                  <c:v>1920</c:v>
                </c:pt>
                <c:pt idx="5">
                  <c:v>1925</c:v>
                </c:pt>
                <c:pt idx="6">
                  <c:v>1930</c:v>
                </c:pt>
                <c:pt idx="7">
                  <c:v>1935</c:v>
                </c:pt>
                <c:pt idx="8">
                  <c:v>1940</c:v>
                </c:pt>
                <c:pt idx="9">
                  <c:v>1945</c:v>
                </c:pt>
                <c:pt idx="10">
                  <c:v>1950</c:v>
                </c:pt>
                <c:pt idx="11">
                  <c:v>1955</c:v>
                </c:pt>
                <c:pt idx="12">
                  <c:v>1960</c:v>
                </c:pt>
                <c:pt idx="13">
                  <c:v>1965</c:v>
                </c:pt>
                <c:pt idx="14">
                  <c:v>1970</c:v>
                </c:pt>
                <c:pt idx="15">
                  <c:v>1975</c:v>
                </c:pt>
                <c:pt idx="16">
                  <c:v>1980</c:v>
                </c:pt>
                <c:pt idx="17">
                  <c:v>1985</c:v>
                </c:pt>
                <c:pt idx="18">
                  <c:v>1990</c:v>
                </c:pt>
                <c:pt idx="19">
                  <c:v>1995</c:v>
                </c:pt>
                <c:pt idx="20">
                  <c:v>2000</c:v>
                </c:pt>
                <c:pt idx="21">
                  <c:v>2005</c:v>
                </c:pt>
                <c:pt idx="22">
                  <c:v>2010</c:v>
                </c:pt>
                <c:pt idx="23">
                  <c:v>2015</c:v>
                </c:pt>
                <c:pt idx="24">
                  <c:v>2020</c:v>
                </c:pt>
                <c:pt idx="25">
                  <c:v>2025</c:v>
                </c:pt>
                <c:pt idx="26">
                  <c:v>2030</c:v>
                </c:pt>
                <c:pt idx="27">
                  <c:v>2035</c:v>
                </c:pt>
                <c:pt idx="28">
                  <c:v>2040</c:v>
                </c:pt>
                <c:pt idx="29">
                  <c:v>2045</c:v>
                </c:pt>
                <c:pt idx="30">
                  <c:v>2050</c:v>
                </c:pt>
                <c:pt idx="31">
                  <c:v>2055</c:v>
                </c:pt>
                <c:pt idx="32">
                  <c:v>2060</c:v>
                </c:pt>
                <c:pt idx="33">
                  <c:v>2065</c:v>
                </c:pt>
                <c:pt idx="34">
                  <c:v>2070</c:v>
                </c:pt>
                <c:pt idx="35">
                  <c:v>2075</c:v>
                </c:pt>
                <c:pt idx="36">
                  <c:v>2080</c:v>
                </c:pt>
                <c:pt idx="37">
                  <c:v>2085</c:v>
                </c:pt>
                <c:pt idx="38">
                  <c:v>2090</c:v>
                </c:pt>
                <c:pt idx="39">
                  <c:v>2095</c:v>
                </c:pt>
                <c:pt idx="40">
                  <c:v>2100</c:v>
                </c:pt>
                <c:pt idx="41">
                  <c:v>2105</c:v>
                </c:pt>
                <c:pt idx="42">
                  <c:v>2110</c:v>
                </c:pt>
                <c:pt idx="43">
                  <c:v>2115</c:v>
                </c:pt>
                <c:pt idx="44">
                  <c:v>2120</c:v>
                </c:pt>
                <c:pt idx="45">
                  <c:v>2125</c:v>
                </c:pt>
                <c:pt idx="46">
                  <c:v>2130</c:v>
                </c:pt>
                <c:pt idx="47">
                  <c:v>2135</c:v>
                </c:pt>
                <c:pt idx="48">
                  <c:v>2140</c:v>
                </c:pt>
                <c:pt idx="49">
                  <c:v>2145</c:v>
                </c:pt>
              </c:strCache>
            </c:strRef>
          </c:cat>
          <c:val>
            <c:numRef>
              <c:f>'G 5.2.2'!$AB$3:$AB$52</c:f>
              <c:numCache>
                <c:formatCode>General</c:formatCode>
                <c:ptCount val="50"/>
                <c:pt idx="0">
                  <c:v>-50000000</c:v>
                </c:pt>
                <c:pt idx="1">
                  <c:v>-50000000</c:v>
                </c:pt>
                <c:pt idx="2">
                  <c:v>-50000000</c:v>
                </c:pt>
                <c:pt idx="3">
                  <c:v>-50000000</c:v>
                </c:pt>
                <c:pt idx="4">
                  <c:v>-50000000</c:v>
                </c:pt>
                <c:pt idx="5">
                  <c:v>-50000000</c:v>
                </c:pt>
                <c:pt idx="6">
                  <c:v>-50000000</c:v>
                </c:pt>
                <c:pt idx="7">
                  <c:v>-50000000</c:v>
                </c:pt>
                <c:pt idx="8">
                  <c:v>-50000000</c:v>
                </c:pt>
                <c:pt idx="9">
                  <c:v>-50000000</c:v>
                </c:pt>
                <c:pt idx="10">
                  <c:v>-50000000</c:v>
                </c:pt>
                <c:pt idx="11">
                  <c:v>-50000000</c:v>
                </c:pt>
                <c:pt idx="12">
                  <c:v>-50000000</c:v>
                </c:pt>
                <c:pt idx="13">
                  <c:v>-50000000</c:v>
                </c:pt>
                <c:pt idx="14">
                  <c:v>-50000000</c:v>
                </c:pt>
                <c:pt idx="15">
                  <c:v>-50000000</c:v>
                </c:pt>
                <c:pt idx="16">
                  <c:v>-50000000</c:v>
                </c:pt>
                <c:pt idx="17">
                  <c:v>-50000000</c:v>
                </c:pt>
                <c:pt idx="18">
                  <c:v>-50000000</c:v>
                </c:pt>
                <c:pt idx="19">
                  <c:v>-50000000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-50000000</c:v>
                </c:pt>
                <c:pt idx="32">
                  <c:v>-50000000</c:v>
                </c:pt>
                <c:pt idx="33">
                  <c:v>-50000000</c:v>
                </c:pt>
                <c:pt idx="34">
                  <c:v>-50000000</c:v>
                </c:pt>
                <c:pt idx="35">
                  <c:v>-50000000</c:v>
                </c:pt>
                <c:pt idx="36">
                  <c:v>-50000000</c:v>
                </c:pt>
                <c:pt idx="37">
                  <c:v>-50000000</c:v>
                </c:pt>
                <c:pt idx="38">
                  <c:v>-50000000</c:v>
                </c:pt>
                <c:pt idx="39">
                  <c:v>-50000000</c:v>
                </c:pt>
                <c:pt idx="40">
                  <c:v>-50000000</c:v>
                </c:pt>
                <c:pt idx="41">
                  <c:v>-50000000</c:v>
                </c:pt>
                <c:pt idx="42">
                  <c:v>-50000000</c:v>
                </c:pt>
                <c:pt idx="43">
                  <c:v>-50000000</c:v>
                </c:pt>
                <c:pt idx="44">
                  <c:v>-50000000</c:v>
                </c:pt>
                <c:pt idx="45">
                  <c:v>-50000000</c:v>
                </c:pt>
                <c:pt idx="46">
                  <c:v>-50000000</c:v>
                </c:pt>
                <c:pt idx="47">
                  <c:v>-50000000</c:v>
                </c:pt>
                <c:pt idx="48">
                  <c:v>-50000000</c:v>
                </c:pt>
                <c:pt idx="49">
                  <c:v>-50000000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DA-4730-A8A4-527BD089F7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50049880"/>
        <c:axId val="1250052832"/>
      </c:barChart>
      <c:lineChart>
        <c:grouping val="standard"/>
        <c:varyColors val="0"/>
        <c:ser>
          <c:idx val="0"/>
          <c:order val="0"/>
          <c:tx>
            <c:strRef>
              <c:f>'G 5.2.2'!$B$2</c:f>
              <c:strCache>
                <c:ptCount val="1"/>
                <c:pt idx="0">
                  <c:v>Získají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'G 5.2.2'!$A$3:$A$52</c:f>
              <c:strCache>
                <c:ptCount val="50"/>
                <c:pt idx="0">
                  <c:v>1900</c:v>
                </c:pt>
                <c:pt idx="1">
                  <c:v>1905</c:v>
                </c:pt>
                <c:pt idx="2">
                  <c:v>1910</c:v>
                </c:pt>
                <c:pt idx="3">
                  <c:v>1915</c:v>
                </c:pt>
                <c:pt idx="4">
                  <c:v>1920</c:v>
                </c:pt>
                <c:pt idx="5">
                  <c:v>1925</c:v>
                </c:pt>
                <c:pt idx="6">
                  <c:v>1930</c:v>
                </c:pt>
                <c:pt idx="7">
                  <c:v>1935</c:v>
                </c:pt>
                <c:pt idx="8">
                  <c:v>1940</c:v>
                </c:pt>
                <c:pt idx="9">
                  <c:v>1945</c:v>
                </c:pt>
                <c:pt idx="10">
                  <c:v>1950</c:v>
                </c:pt>
                <c:pt idx="11">
                  <c:v>1955</c:v>
                </c:pt>
                <c:pt idx="12">
                  <c:v>1960</c:v>
                </c:pt>
                <c:pt idx="13">
                  <c:v>1965</c:v>
                </c:pt>
                <c:pt idx="14">
                  <c:v>1970</c:v>
                </c:pt>
                <c:pt idx="15">
                  <c:v>1975</c:v>
                </c:pt>
                <c:pt idx="16">
                  <c:v>1980</c:v>
                </c:pt>
                <c:pt idx="17">
                  <c:v>1985</c:v>
                </c:pt>
                <c:pt idx="18">
                  <c:v>1990</c:v>
                </c:pt>
                <c:pt idx="19">
                  <c:v>1995</c:v>
                </c:pt>
                <c:pt idx="20">
                  <c:v>2000</c:v>
                </c:pt>
                <c:pt idx="21">
                  <c:v>2005</c:v>
                </c:pt>
                <c:pt idx="22">
                  <c:v>2010</c:v>
                </c:pt>
                <c:pt idx="23">
                  <c:v>2015</c:v>
                </c:pt>
                <c:pt idx="24">
                  <c:v>2020</c:v>
                </c:pt>
                <c:pt idx="25">
                  <c:v>2025</c:v>
                </c:pt>
                <c:pt idx="26">
                  <c:v>2030</c:v>
                </c:pt>
                <c:pt idx="27">
                  <c:v>2035</c:v>
                </c:pt>
                <c:pt idx="28">
                  <c:v>2040</c:v>
                </c:pt>
                <c:pt idx="29">
                  <c:v>2045</c:v>
                </c:pt>
                <c:pt idx="30">
                  <c:v>2050</c:v>
                </c:pt>
                <c:pt idx="31">
                  <c:v>2055</c:v>
                </c:pt>
                <c:pt idx="32">
                  <c:v>2060</c:v>
                </c:pt>
                <c:pt idx="33">
                  <c:v>2065</c:v>
                </c:pt>
                <c:pt idx="34">
                  <c:v>2070</c:v>
                </c:pt>
                <c:pt idx="35">
                  <c:v>2075</c:v>
                </c:pt>
                <c:pt idx="36">
                  <c:v>2080</c:v>
                </c:pt>
                <c:pt idx="37">
                  <c:v>2085</c:v>
                </c:pt>
                <c:pt idx="38">
                  <c:v>2090</c:v>
                </c:pt>
                <c:pt idx="39">
                  <c:v>2095</c:v>
                </c:pt>
                <c:pt idx="40">
                  <c:v>2100</c:v>
                </c:pt>
                <c:pt idx="41">
                  <c:v>2105</c:v>
                </c:pt>
                <c:pt idx="42">
                  <c:v>2110</c:v>
                </c:pt>
                <c:pt idx="43">
                  <c:v>2115</c:v>
                </c:pt>
                <c:pt idx="44">
                  <c:v>2120</c:v>
                </c:pt>
                <c:pt idx="45">
                  <c:v>2125</c:v>
                </c:pt>
                <c:pt idx="46">
                  <c:v>2130</c:v>
                </c:pt>
                <c:pt idx="47">
                  <c:v>2135</c:v>
                </c:pt>
                <c:pt idx="48">
                  <c:v>2140</c:v>
                </c:pt>
                <c:pt idx="49">
                  <c:v>2145</c:v>
                </c:pt>
              </c:strCache>
            </c:strRef>
          </c:cat>
          <c:val>
            <c:numRef>
              <c:f>'G 5.2.2'!$B$3:$B$52</c:f>
              <c:numCache>
                <c:formatCode>#\ ##0_ ;\-#\ ##0\ </c:formatCode>
                <c:ptCount val="50"/>
                <c:pt idx="0">
                  <c:v>2401.0527276656831</c:v>
                </c:pt>
                <c:pt idx="1">
                  <c:v>25156.322029792762</c:v>
                </c:pt>
                <c:pt idx="2">
                  <c:v>128178.37887378766</c:v>
                </c:pt>
                <c:pt idx="3">
                  <c:v>226966.73247812249</c:v>
                </c:pt>
                <c:pt idx="4">
                  <c:v>886054.92274877487</c:v>
                </c:pt>
                <c:pt idx="5">
                  <c:v>1552727.9888769807</c:v>
                </c:pt>
                <c:pt idx="6">
                  <c:v>2310849.0556953917</c:v>
                </c:pt>
                <c:pt idx="7">
                  <c:v>2969684.2068575528</c:v>
                </c:pt>
                <c:pt idx="8">
                  <c:v>4733502.485606947</c:v>
                </c:pt>
                <c:pt idx="9">
                  <c:v>6748682.60441186</c:v>
                </c:pt>
                <c:pt idx="10">
                  <c:v>7435149.0465000393</c:v>
                </c:pt>
                <c:pt idx="11">
                  <c:v>7336667.9625473693</c:v>
                </c:pt>
                <c:pt idx="12">
                  <c:v>6913898.0467188982</c:v>
                </c:pt>
                <c:pt idx="13">
                  <c:v>7854273.9207118116</c:v>
                </c:pt>
                <c:pt idx="14">
                  <c:v>9813844.7400667816</c:v>
                </c:pt>
                <c:pt idx="15">
                  <c:v>12397753.296240028</c:v>
                </c:pt>
                <c:pt idx="16">
                  <c:v>11602154.085061215</c:v>
                </c:pt>
                <c:pt idx="17">
                  <c:v>12198321.372112181</c:v>
                </c:pt>
                <c:pt idx="18">
                  <c:v>12991562.165740384</c:v>
                </c:pt>
                <c:pt idx="19">
                  <c:v>11659261.534707293</c:v>
                </c:pt>
                <c:pt idx="20">
                  <c:v>12559983.945862439</c:v>
                </c:pt>
                <c:pt idx="21">
                  <c:v>15309120.276749074</c:v>
                </c:pt>
                <c:pt idx="22">
                  <c:v>15739687.831112159</c:v>
                </c:pt>
                <c:pt idx="23">
                  <c:v>16379832.519004885</c:v>
                </c:pt>
                <c:pt idx="24">
                  <c:v>15751912.530501496</c:v>
                </c:pt>
                <c:pt idx="25">
                  <c:v>13024481.777626997</c:v>
                </c:pt>
                <c:pt idx="26">
                  <c:v>13793530.133566858</c:v>
                </c:pt>
                <c:pt idx="27">
                  <c:v>15382607.914695786</c:v>
                </c:pt>
                <c:pt idx="28">
                  <c:v>16429823.27346673</c:v>
                </c:pt>
                <c:pt idx="29">
                  <c:v>16807081.950430639</c:v>
                </c:pt>
                <c:pt idx="30">
                  <c:v>16161056.082128571</c:v>
                </c:pt>
                <c:pt idx="31">
                  <c:v>14291046.395182895</c:v>
                </c:pt>
                <c:pt idx="32">
                  <c:v>12296218.83200266</c:v>
                </c:pt>
                <c:pt idx="33">
                  <c:v>10636986.716914982</c:v>
                </c:pt>
                <c:pt idx="34">
                  <c:v>8969221.3961111885</c:v>
                </c:pt>
                <c:pt idx="35">
                  <c:v>6981365.6408268576</c:v>
                </c:pt>
                <c:pt idx="36">
                  <c:v>4898865.0055829268</c:v>
                </c:pt>
                <c:pt idx="37">
                  <c:v>3643717.7492755037</c:v>
                </c:pt>
                <c:pt idx="38">
                  <c:v>3001365.5948483176</c:v>
                </c:pt>
                <c:pt idx="39">
                  <c:v>2567643.57502448</c:v>
                </c:pt>
                <c:pt idx="40">
                  <c:v>2267903.6587067554</c:v>
                </c:pt>
                <c:pt idx="41">
                  <c:v>2023299.0701326786</c:v>
                </c:pt>
                <c:pt idx="42">
                  <c:v>1789367.6334758294</c:v>
                </c:pt>
                <c:pt idx="43">
                  <c:v>1550017.5350204906</c:v>
                </c:pt>
                <c:pt idx="44">
                  <c:v>1325548.2098634529</c:v>
                </c:pt>
                <c:pt idx="45">
                  <c:v>1126162.8372930153</c:v>
                </c:pt>
                <c:pt idx="46">
                  <c:v>903900.49812424113</c:v>
                </c:pt>
                <c:pt idx="47">
                  <c:v>638104.83071273065</c:v>
                </c:pt>
                <c:pt idx="48">
                  <c:v>379131.52316000412</c:v>
                </c:pt>
                <c:pt idx="49">
                  <c:v>137803.03717742095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ADA-4730-A8A4-527BD089F7DF}"/>
            </c:ext>
          </c:extLst>
        </c:ser>
        <c:ser>
          <c:idx val="1"/>
          <c:order val="1"/>
          <c:tx>
            <c:strRef>
              <c:f>'G 5.2.2'!$C$2</c:f>
              <c:strCache>
                <c:ptCount val="1"/>
                <c:pt idx="0">
                  <c:v>Zaplatí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'G 5.2.2'!$A$3:$A$52</c:f>
              <c:strCache>
                <c:ptCount val="50"/>
                <c:pt idx="0">
                  <c:v>1900</c:v>
                </c:pt>
                <c:pt idx="1">
                  <c:v>1905</c:v>
                </c:pt>
                <c:pt idx="2">
                  <c:v>1910</c:v>
                </c:pt>
                <c:pt idx="3">
                  <c:v>1915</c:v>
                </c:pt>
                <c:pt idx="4">
                  <c:v>1920</c:v>
                </c:pt>
                <c:pt idx="5">
                  <c:v>1925</c:v>
                </c:pt>
                <c:pt idx="6">
                  <c:v>1930</c:v>
                </c:pt>
                <c:pt idx="7">
                  <c:v>1935</c:v>
                </c:pt>
                <c:pt idx="8">
                  <c:v>1940</c:v>
                </c:pt>
                <c:pt idx="9">
                  <c:v>1945</c:v>
                </c:pt>
                <c:pt idx="10">
                  <c:v>1950</c:v>
                </c:pt>
                <c:pt idx="11">
                  <c:v>1955</c:v>
                </c:pt>
                <c:pt idx="12">
                  <c:v>1960</c:v>
                </c:pt>
                <c:pt idx="13">
                  <c:v>1965</c:v>
                </c:pt>
                <c:pt idx="14">
                  <c:v>1970</c:v>
                </c:pt>
                <c:pt idx="15">
                  <c:v>1975</c:v>
                </c:pt>
                <c:pt idx="16">
                  <c:v>1980</c:v>
                </c:pt>
                <c:pt idx="17">
                  <c:v>1985</c:v>
                </c:pt>
                <c:pt idx="18">
                  <c:v>1990</c:v>
                </c:pt>
                <c:pt idx="19">
                  <c:v>1995</c:v>
                </c:pt>
                <c:pt idx="20">
                  <c:v>2000</c:v>
                </c:pt>
                <c:pt idx="21">
                  <c:v>2005</c:v>
                </c:pt>
                <c:pt idx="22">
                  <c:v>2010</c:v>
                </c:pt>
                <c:pt idx="23">
                  <c:v>2015</c:v>
                </c:pt>
                <c:pt idx="24">
                  <c:v>2020</c:v>
                </c:pt>
                <c:pt idx="25">
                  <c:v>2025</c:v>
                </c:pt>
                <c:pt idx="26">
                  <c:v>2030</c:v>
                </c:pt>
                <c:pt idx="27">
                  <c:v>2035</c:v>
                </c:pt>
                <c:pt idx="28">
                  <c:v>2040</c:v>
                </c:pt>
                <c:pt idx="29">
                  <c:v>2045</c:v>
                </c:pt>
                <c:pt idx="30">
                  <c:v>2050</c:v>
                </c:pt>
                <c:pt idx="31">
                  <c:v>2055</c:v>
                </c:pt>
                <c:pt idx="32">
                  <c:v>2060</c:v>
                </c:pt>
                <c:pt idx="33">
                  <c:v>2065</c:v>
                </c:pt>
                <c:pt idx="34">
                  <c:v>2070</c:v>
                </c:pt>
                <c:pt idx="35">
                  <c:v>2075</c:v>
                </c:pt>
                <c:pt idx="36">
                  <c:v>2080</c:v>
                </c:pt>
                <c:pt idx="37">
                  <c:v>2085</c:v>
                </c:pt>
                <c:pt idx="38">
                  <c:v>2090</c:v>
                </c:pt>
                <c:pt idx="39">
                  <c:v>2095</c:v>
                </c:pt>
                <c:pt idx="40">
                  <c:v>2100</c:v>
                </c:pt>
                <c:pt idx="41">
                  <c:v>2105</c:v>
                </c:pt>
                <c:pt idx="42">
                  <c:v>2110</c:v>
                </c:pt>
                <c:pt idx="43">
                  <c:v>2115</c:v>
                </c:pt>
                <c:pt idx="44">
                  <c:v>2120</c:v>
                </c:pt>
                <c:pt idx="45">
                  <c:v>2125</c:v>
                </c:pt>
                <c:pt idx="46">
                  <c:v>2130</c:v>
                </c:pt>
                <c:pt idx="47">
                  <c:v>2135</c:v>
                </c:pt>
                <c:pt idx="48">
                  <c:v>2140</c:v>
                </c:pt>
                <c:pt idx="49">
                  <c:v>2145</c:v>
                </c:pt>
              </c:strCache>
            </c:strRef>
          </c:cat>
          <c:val>
            <c:numRef>
              <c:f>'G 5.2.2'!$C$3:$C$52</c:f>
              <c:numCache>
                <c:formatCode>#\ ##0_ ;\-#\ ##0\ </c:formatCode>
                <c:ptCount val="5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1225.3060494682918</c:v>
                </c:pt>
                <c:pt idx="6">
                  <c:v>11738.159987754434</c:v>
                </c:pt>
                <c:pt idx="7">
                  <c:v>37109.791666167301</c:v>
                </c:pt>
                <c:pt idx="8">
                  <c:v>205460.57051631279</c:v>
                </c:pt>
                <c:pt idx="9">
                  <c:v>1040143.4718697331</c:v>
                </c:pt>
                <c:pt idx="10">
                  <c:v>1972254.0171485862</c:v>
                </c:pt>
                <c:pt idx="11">
                  <c:v>2903619.1056986642</c:v>
                </c:pt>
                <c:pt idx="12">
                  <c:v>3676557.3865904142</c:v>
                </c:pt>
                <c:pt idx="13">
                  <c:v>5002089.9338166146</c:v>
                </c:pt>
                <c:pt idx="14">
                  <c:v>6918011.1352974772</c:v>
                </c:pt>
                <c:pt idx="15">
                  <c:v>9271970.8012541793</c:v>
                </c:pt>
                <c:pt idx="16">
                  <c:v>8495041.8166764602</c:v>
                </c:pt>
                <c:pt idx="17">
                  <c:v>8568786.7665144987</c:v>
                </c:pt>
                <c:pt idx="18">
                  <c:v>8859306.6354909688</c:v>
                </c:pt>
                <c:pt idx="19">
                  <c:v>7684107.4253848111</c:v>
                </c:pt>
                <c:pt idx="20">
                  <c:v>8275153.2176598357</c:v>
                </c:pt>
                <c:pt idx="21">
                  <c:v>10352861.614622816</c:v>
                </c:pt>
                <c:pt idx="22">
                  <c:v>10615097.031820958</c:v>
                </c:pt>
                <c:pt idx="23">
                  <c:v>11167099.753631489</c:v>
                </c:pt>
                <c:pt idx="24">
                  <c:v>10880104.661737861</c:v>
                </c:pt>
                <c:pt idx="25">
                  <c:v>8914518.8384845797</c:v>
                </c:pt>
                <c:pt idx="26">
                  <c:v>9517424.9717554469</c:v>
                </c:pt>
                <c:pt idx="27">
                  <c:v>10731099.688488794</c:v>
                </c:pt>
                <c:pt idx="28">
                  <c:v>11566247.842175292</c:v>
                </c:pt>
                <c:pt idx="29">
                  <c:v>11920698.115685416</c:v>
                </c:pt>
                <c:pt idx="30">
                  <c:v>11768173.381343981</c:v>
                </c:pt>
                <c:pt idx="31">
                  <c:v>11250227.649656465</c:v>
                </c:pt>
                <c:pt idx="32">
                  <c:v>11103259.984876461</c:v>
                </c:pt>
                <c:pt idx="33">
                  <c:v>11621725.550381789</c:v>
                </c:pt>
                <c:pt idx="34">
                  <c:v>12328247.407813411</c:v>
                </c:pt>
                <c:pt idx="35">
                  <c:v>12765026.359477932</c:v>
                </c:pt>
                <c:pt idx="36">
                  <c:v>12776654.626887452</c:v>
                </c:pt>
                <c:pt idx="37">
                  <c:v>11851998.006474568</c:v>
                </c:pt>
                <c:pt idx="38">
                  <c:v>10448499.477431137</c:v>
                </c:pt>
                <c:pt idx="39">
                  <c:v>8977712.3457527682</c:v>
                </c:pt>
                <c:pt idx="40">
                  <c:v>7480204.3276326563</c:v>
                </c:pt>
                <c:pt idx="41">
                  <c:v>5846982.1122948807</c:v>
                </c:pt>
                <c:pt idx="42">
                  <c:v>4175065.2208585227</c:v>
                </c:pt>
                <c:pt idx="43">
                  <c:v>2651165.6999282367</c:v>
                </c:pt>
                <c:pt idx="44">
                  <c:v>1377453.206623829</c:v>
                </c:pt>
                <c:pt idx="45">
                  <c:v>417041.31933577801</c:v>
                </c:pt>
                <c:pt idx="46">
                  <c:v>31229.540541910348</c:v>
                </c:pt>
                <c:pt idx="47">
                  <c:v>66.570404570727646</c:v>
                </c:pt>
                <c:pt idx="48">
                  <c:v>0</c:v>
                </c:pt>
                <c:pt idx="4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ADA-4730-A8A4-527BD089F7DF}"/>
            </c:ext>
          </c:extLst>
        </c:ser>
        <c:ser>
          <c:idx val="2"/>
          <c:order val="2"/>
          <c:tx>
            <c:strRef>
              <c:f>'G 5.2.2'!$D$2</c:f>
              <c:strCache>
                <c:ptCount val="1"/>
                <c:pt idx="0">
                  <c:v>Čisté inkaso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'G 5.2.2'!$A$3:$A$52</c:f>
              <c:strCache>
                <c:ptCount val="50"/>
                <c:pt idx="0">
                  <c:v>1900</c:v>
                </c:pt>
                <c:pt idx="1">
                  <c:v>1905</c:v>
                </c:pt>
                <c:pt idx="2">
                  <c:v>1910</c:v>
                </c:pt>
                <c:pt idx="3">
                  <c:v>1915</c:v>
                </c:pt>
                <c:pt idx="4">
                  <c:v>1920</c:v>
                </c:pt>
                <c:pt idx="5">
                  <c:v>1925</c:v>
                </c:pt>
                <c:pt idx="6">
                  <c:v>1930</c:v>
                </c:pt>
                <c:pt idx="7">
                  <c:v>1935</c:v>
                </c:pt>
                <c:pt idx="8">
                  <c:v>1940</c:v>
                </c:pt>
                <c:pt idx="9">
                  <c:v>1945</c:v>
                </c:pt>
                <c:pt idx="10">
                  <c:v>1950</c:v>
                </c:pt>
                <c:pt idx="11">
                  <c:v>1955</c:v>
                </c:pt>
                <c:pt idx="12">
                  <c:v>1960</c:v>
                </c:pt>
                <c:pt idx="13">
                  <c:v>1965</c:v>
                </c:pt>
                <c:pt idx="14">
                  <c:v>1970</c:v>
                </c:pt>
                <c:pt idx="15">
                  <c:v>1975</c:v>
                </c:pt>
                <c:pt idx="16">
                  <c:v>1980</c:v>
                </c:pt>
                <c:pt idx="17">
                  <c:v>1985</c:v>
                </c:pt>
                <c:pt idx="18">
                  <c:v>1990</c:v>
                </c:pt>
                <c:pt idx="19">
                  <c:v>1995</c:v>
                </c:pt>
                <c:pt idx="20">
                  <c:v>2000</c:v>
                </c:pt>
                <c:pt idx="21">
                  <c:v>2005</c:v>
                </c:pt>
                <c:pt idx="22">
                  <c:v>2010</c:v>
                </c:pt>
                <c:pt idx="23">
                  <c:v>2015</c:v>
                </c:pt>
                <c:pt idx="24">
                  <c:v>2020</c:v>
                </c:pt>
                <c:pt idx="25">
                  <c:v>2025</c:v>
                </c:pt>
                <c:pt idx="26">
                  <c:v>2030</c:v>
                </c:pt>
                <c:pt idx="27">
                  <c:v>2035</c:v>
                </c:pt>
                <c:pt idx="28">
                  <c:v>2040</c:v>
                </c:pt>
                <c:pt idx="29">
                  <c:v>2045</c:v>
                </c:pt>
                <c:pt idx="30">
                  <c:v>2050</c:v>
                </c:pt>
                <c:pt idx="31">
                  <c:v>2055</c:v>
                </c:pt>
                <c:pt idx="32">
                  <c:v>2060</c:v>
                </c:pt>
                <c:pt idx="33">
                  <c:v>2065</c:v>
                </c:pt>
                <c:pt idx="34">
                  <c:v>2070</c:v>
                </c:pt>
                <c:pt idx="35">
                  <c:v>2075</c:v>
                </c:pt>
                <c:pt idx="36">
                  <c:v>2080</c:v>
                </c:pt>
                <c:pt idx="37">
                  <c:v>2085</c:v>
                </c:pt>
                <c:pt idx="38">
                  <c:v>2090</c:v>
                </c:pt>
                <c:pt idx="39">
                  <c:v>2095</c:v>
                </c:pt>
                <c:pt idx="40">
                  <c:v>2100</c:v>
                </c:pt>
                <c:pt idx="41">
                  <c:v>2105</c:v>
                </c:pt>
                <c:pt idx="42">
                  <c:v>2110</c:v>
                </c:pt>
                <c:pt idx="43">
                  <c:v>2115</c:v>
                </c:pt>
                <c:pt idx="44">
                  <c:v>2120</c:v>
                </c:pt>
                <c:pt idx="45">
                  <c:v>2125</c:v>
                </c:pt>
                <c:pt idx="46">
                  <c:v>2130</c:v>
                </c:pt>
                <c:pt idx="47">
                  <c:v>2135</c:v>
                </c:pt>
                <c:pt idx="48">
                  <c:v>2140</c:v>
                </c:pt>
                <c:pt idx="49">
                  <c:v>2145</c:v>
                </c:pt>
              </c:strCache>
            </c:strRef>
          </c:cat>
          <c:val>
            <c:numRef>
              <c:f>'G 5.2.2'!$D$3:$D$52</c:f>
              <c:numCache>
                <c:formatCode>#\ ##0_ ;\-#\ ##0\ </c:formatCode>
                <c:ptCount val="50"/>
                <c:pt idx="0">
                  <c:v>2401.0527276656831</c:v>
                </c:pt>
                <c:pt idx="1">
                  <c:v>25156.322029792762</c:v>
                </c:pt>
                <c:pt idx="2">
                  <c:v>128178.37887378766</c:v>
                </c:pt>
                <c:pt idx="3">
                  <c:v>226966.73247812249</c:v>
                </c:pt>
                <c:pt idx="4">
                  <c:v>886054.92274877487</c:v>
                </c:pt>
                <c:pt idx="5">
                  <c:v>1551502.6828275125</c:v>
                </c:pt>
                <c:pt idx="6">
                  <c:v>2299110.8957076371</c:v>
                </c:pt>
                <c:pt idx="7">
                  <c:v>2932574.4151913854</c:v>
                </c:pt>
                <c:pt idx="8">
                  <c:v>4528041.9150906345</c:v>
                </c:pt>
                <c:pt idx="9">
                  <c:v>5708539.1325421268</c:v>
                </c:pt>
                <c:pt idx="10">
                  <c:v>5462895.0293514533</c:v>
                </c:pt>
                <c:pt idx="11">
                  <c:v>4433048.8568487056</c:v>
                </c:pt>
                <c:pt idx="12">
                  <c:v>3237340.660128484</c:v>
                </c:pt>
                <c:pt idx="13">
                  <c:v>2852183.9868951971</c:v>
                </c:pt>
                <c:pt idx="14">
                  <c:v>2895833.6047693044</c:v>
                </c:pt>
                <c:pt idx="15">
                  <c:v>3125782.4949858487</c:v>
                </c:pt>
                <c:pt idx="16">
                  <c:v>3107112.2683847547</c:v>
                </c:pt>
                <c:pt idx="17">
                  <c:v>3629534.6055976823</c:v>
                </c:pt>
                <c:pt idx="18">
                  <c:v>4132255.530249415</c:v>
                </c:pt>
                <c:pt idx="19">
                  <c:v>3975154.1093224818</c:v>
                </c:pt>
                <c:pt idx="20">
                  <c:v>4284830.7282026028</c:v>
                </c:pt>
                <c:pt idx="21">
                  <c:v>4956258.662126258</c:v>
                </c:pt>
                <c:pt idx="22">
                  <c:v>5124590.7992912009</c:v>
                </c:pt>
                <c:pt idx="23">
                  <c:v>5212732.7653733958</c:v>
                </c:pt>
                <c:pt idx="24">
                  <c:v>4871807.8687636349</c:v>
                </c:pt>
                <c:pt idx="25">
                  <c:v>4109962.9391424172</c:v>
                </c:pt>
                <c:pt idx="26">
                  <c:v>4276105.1618114114</c:v>
                </c:pt>
                <c:pt idx="27">
                  <c:v>4651508.2262069918</c:v>
                </c:pt>
                <c:pt idx="28">
                  <c:v>4863575.4312914386</c:v>
                </c:pt>
                <c:pt idx="29">
                  <c:v>4886383.8347452227</c:v>
                </c:pt>
                <c:pt idx="30">
                  <c:v>4392882.7007845901</c:v>
                </c:pt>
                <c:pt idx="31">
                  <c:v>3040818.7455264293</c:v>
                </c:pt>
                <c:pt idx="32">
                  <c:v>1192958.8471261989</c:v>
                </c:pt>
                <c:pt idx="33">
                  <c:v>-984738.83346680738</c:v>
                </c:pt>
                <c:pt idx="34">
                  <c:v>-3359026.0117022227</c:v>
                </c:pt>
                <c:pt idx="35">
                  <c:v>-5783660.718651074</c:v>
                </c:pt>
                <c:pt idx="36">
                  <c:v>-7877789.6213045251</c:v>
                </c:pt>
                <c:pt idx="37">
                  <c:v>-8208280.2571990639</c:v>
                </c:pt>
                <c:pt idx="38">
                  <c:v>-7447133.8825828191</c:v>
                </c:pt>
                <c:pt idx="39">
                  <c:v>-6410068.7707282882</c:v>
                </c:pt>
                <c:pt idx="40">
                  <c:v>-5212300.6689259009</c:v>
                </c:pt>
                <c:pt idx="41">
                  <c:v>-3823683.0421622023</c:v>
                </c:pt>
                <c:pt idx="42">
                  <c:v>-2385697.5873826933</c:v>
                </c:pt>
                <c:pt idx="43">
                  <c:v>-1101148.164907746</c:v>
                </c:pt>
                <c:pt idx="44">
                  <c:v>-51904.996760376031</c:v>
                </c:pt>
                <c:pt idx="45">
                  <c:v>709121.51795723732</c:v>
                </c:pt>
                <c:pt idx="46">
                  <c:v>872670.9575823308</c:v>
                </c:pt>
                <c:pt idx="47">
                  <c:v>638038.26030815986</c:v>
                </c:pt>
                <c:pt idx="48">
                  <c:v>379131.52316000412</c:v>
                </c:pt>
                <c:pt idx="49">
                  <c:v>137803.03717742095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ADA-4730-A8A4-527BD089F7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0049880"/>
        <c:axId val="1250052832"/>
      </c:lineChart>
      <c:catAx>
        <c:axId val="1250049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250052832"/>
        <c:crosses val="autoZero"/>
        <c:auto val="1"/>
        <c:lblAlgn val="ctr"/>
        <c:lblOffset val="100"/>
        <c:tickLblSkip val="4"/>
        <c:noMultiLvlLbl val="0"/>
      </c:catAx>
      <c:valAx>
        <c:axId val="1250052832"/>
        <c:scaling>
          <c:orientation val="minMax"/>
          <c:max val="20000000"/>
          <c:min val="-1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250049880"/>
        <c:crosses val="autoZero"/>
        <c:crossBetween val="midCat"/>
        <c:dispUnits>
          <c:builtInUnit val="thousands"/>
          <c:dispUnitsLbl>
            <c:layout>
              <c:manualLayout>
                <c:xMode val="edge"/>
                <c:yMode val="edge"/>
                <c:x val="1.6666666666666668E-3"/>
                <c:y val="0.39830076633397421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r>
                    <a:rPr lang="cs-CZ"/>
                    <a:t>Mld. Kč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ayout>
        <c:manualLayout>
          <c:xMode val="edge"/>
          <c:yMode val="edge"/>
          <c:x val="0.87794986876640413"/>
          <c:y val="0.23738038180010107"/>
          <c:w val="0.11936902887139107"/>
          <c:h val="0.4763480651875037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652742559722404E-2"/>
          <c:y val="2.0887298550298035E-2"/>
          <c:w val="0.70979818200691014"/>
          <c:h val="0.91246903132435553"/>
        </c:manualLayout>
      </c:layout>
      <c:barChart>
        <c:barDir val="col"/>
        <c:grouping val="clustered"/>
        <c:varyColors val="0"/>
        <c:ser>
          <c:idx val="3"/>
          <c:order val="3"/>
          <c:tx>
            <c:strRef>
              <c:f>'G 5.2.3'!$A$73</c:f>
              <c:strCache>
                <c:ptCount val="1"/>
              </c:strCache>
            </c:strRef>
          </c:tx>
          <c:spPr>
            <a:solidFill>
              <a:schemeClr val="bg1">
                <a:lumMod val="85000"/>
                <a:alpha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'G 5.2.3'!$B$2:$AY$2</c:f>
              <c:strCache>
                <c:ptCount val="50"/>
                <c:pt idx="0">
                  <c:v>1900</c:v>
                </c:pt>
                <c:pt idx="1">
                  <c:v>1905</c:v>
                </c:pt>
                <c:pt idx="2">
                  <c:v>1910</c:v>
                </c:pt>
                <c:pt idx="3">
                  <c:v>1915</c:v>
                </c:pt>
                <c:pt idx="4">
                  <c:v>1920</c:v>
                </c:pt>
                <c:pt idx="5">
                  <c:v>1925</c:v>
                </c:pt>
                <c:pt idx="6">
                  <c:v>1930</c:v>
                </c:pt>
                <c:pt idx="7">
                  <c:v>1935</c:v>
                </c:pt>
                <c:pt idx="8">
                  <c:v>1940</c:v>
                </c:pt>
                <c:pt idx="9">
                  <c:v>1945</c:v>
                </c:pt>
                <c:pt idx="10">
                  <c:v>1950</c:v>
                </c:pt>
                <c:pt idx="11">
                  <c:v>1955</c:v>
                </c:pt>
                <c:pt idx="12">
                  <c:v>1960</c:v>
                </c:pt>
                <c:pt idx="13">
                  <c:v>1965</c:v>
                </c:pt>
                <c:pt idx="14">
                  <c:v>1970</c:v>
                </c:pt>
                <c:pt idx="15">
                  <c:v>1975</c:v>
                </c:pt>
                <c:pt idx="16">
                  <c:v>1980</c:v>
                </c:pt>
                <c:pt idx="17">
                  <c:v>1985</c:v>
                </c:pt>
                <c:pt idx="18">
                  <c:v>1990</c:v>
                </c:pt>
                <c:pt idx="19">
                  <c:v>1995</c:v>
                </c:pt>
                <c:pt idx="20">
                  <c:v>2000</c:v>
                </c:pt>
                <c:pt idx="21">
                  <c:v>2005</c:v>
                </c:pt>
                <c:pt idx="22">
                  <c:v>2010</c:v>
                </c:pt>
                <c:pt idx="23">
                  <c:v>2015</c:v>
                </c:pt>
                <c:pt idx="24">
                  <c:v>2020</c:v>
                </c:pt>
                <c:pt idx="25">
                  <c:v>2025</c:v>
                </c:pt>
                <c:pt idx="26">
                  <c:v>2030</c:v>
                </c:pt>
                <c:pt idx="27">
                  <c:v>2035</c:v>
                </c:pt>
                <c:pt idx="28">
                  <c:v>2040</c:v>
                </c:pt>
                <c:pt idx="29">
                  <c:v>2045</c:v>
                </c:pt>
                <c:pt idx="30">
                  <c:v>2050</c:v>
                </c:pt>
                <c:pt idx="31">
                  <c:v>2055</c:v>
                </c:pt>
                <c:pt idx="32">
                  <c:v>2060</c:v>
                </c:pt>
                <c:pt idx="33">
                  <c:v>2065</c:v>
                </c:pt>
                <c:pt idx="34">
                  <c:v>2070</c:v>
                </c:pt>
                <c:pt idx="35">
                  <c:v>2075</c:v>
                </c:pt>
                <c:pt idx="36">
                  <c:v>2080</c:v>
                </c:pt>
                <c:pt idx="37">
                  <c:v>2085</c:v>
                </c:pt>
                <c:pt idx="38">
                  <c:v>2090</c:v>
                </c:pt>
                <c:pt idx="39">
                  <c:v>2095</c:v>
                </c:pt>
                <c:pt idx="40">
                  <c:v>2100</c:v>
                </c:pt>
                <c:pt idx="41">
                  <c:v>2105</c:v>
                </c:pt>
                <c:pt idx="42">
                  <c:v>2110</c:v>
                </c:pt>
                <c:pt idx="43">
                  <c:v>2115</c:v>
                </c:pt>
                <c:pt idx="44">
                  <c:v>2120</c:v>
                </c:pt>
                <c:pt idx="45">
                  <c:v>2125</c:v>
                </c:pt>
                <c:pt idx="46">
                  <c:v>2130</c:v>
                </c:pt>
                <c:pt idx="47">
                  <c:v>2135</c:v>
                </c:pt>
                <c:pt idx="48">
                  <c:v>2140</c:v>
                </c:pt>
                <c:pt idx="49">
                  <c:v>2145</c:v>
                </c:pt>
              </c:strCache>
            </c:strRef>
          </c:cat>
          <c:val>
            <c:numRef>
              <c:f>'G 5.2.3'!$B$73:$AY$73</c:f>
              <c:numCache>
                <c:formatCode>General</c:formatCode>
                <c:ptCount val="50"/>
                <c:pt idx="0">
                  <c:v>80000000</c:v>
                </c:pt>
                <c:pt idx="1">
                  <c:v>80000000</c:v>
                </c:pt>
                <c:pt idx="2">
                  <c:v>80000000</c:v>
                </c:pt>
                <c:pt idx="3">
                  <c:v>80000000</c:v>
                </c:pt>
                <c:pt idx="4">
                  <c:v>80000000</c:v>
                </c:pt>
                <c:pt idx="5">
                  <c:v>80000000</c:v>
                </c:pt>
                <c:pt idx="6">
                  <c:v>80000000</c:v>
                </c:pt>
                <c:pt idx="7">
                  <c:v>80000000</c:v>
                </c:pt>
                <c:pt idx="8">
                  <c:v>80000000</c:v>
                </c:pt>
                <c:pt idx="9">
                  <c:v>80000000</c:v>
                </c:pt>
                <c:pt idx="10">
                  <c:v>80000000</c:v>
                </c:pt>
                <c:pt idx="11">
                  <c:v>80000000</c:v>
                </c:pt>
                <c:pt idx="12">
                  <c:v>80000000</c:v>
                </c:pt>
                <c:pt idx="13">
                  <c:v>80000000</c:v>
                </c:pt>
                <c:pt idx="14">
                  <c:v>80000000</c:v>
                </c:pt>
                <c:pt idx="15">
                  <c:v>80000000</c:v>
                </c:pt>
                <c:pt idx="16">
                  <c:v>80000000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80000000</c:v>
                </c:pt>
                <c:pt idx="32">
                  <c:v>80000000</c:v>
                </c:pt>
                <c:pt idx="33">
                  <c:v>80000000</c:v>
                </c:pt>
                <c:pt idx="34">
                  <c:v>80000000</c:v>
                </c:pt>
                <c:pt idx="35">
                  <c:v>80000000</c:v>
                </c:pt>
                <c:pt idx="36">
                  <c:v>80000000</c:v>
                </c:pt>
                <c:pt idx="37">
                  <c:v>80000000</c:v>
                </c:pt>
                <c:pt idx="38">
                  <c:v>80000000</c:v>
                </c:pt>
                <c:pt idx="39">
                  <c:v>80000000</c:v>
                </c:pt>
                <c:pt idx="40">
                  <c:v>80000000</c:v>
                </c:pt>
                <c:pt idx="41">
                  <c:v>80000000</c:v>
                </c:pt>
                <c:pt idx="42">
                  <c:v>80000000</c:v>
                </c:pt>
                <c:pt idx="43">
                  <c:v>80000000</c:v>
                </c:pt>
                <c:pt idx="44">
                  <c:v>80000000</c:v>
                </c:pt>
                <c:pt idx="45">
                  <c:v>80000000</c:v>
                </c:pt>
                <c:pt idx="46">
                  <c:v>80000000</c:v>
                </c:pt>
                <c:pt idx="47">
                  <c:v>80000000</c:v>
                </c:pt>
                <c:pt idx="48">
                  <c:v>80000000</c:v>
                </c:pt>
                <c:pt idx="49">
                  <c:v>80000000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D7-4B1F-B851-6D5FA24E9B4A}"/>
            </c:ext>
          </c:extLst>
        </c:ser>
        <c:ser>
          <c:idx val="4"/>
          <c:order val="4"/>
          <c:tx>
            <c:strRef>
              <c:f>'G 5.2.3'!$A$74</c:f>
              <c:strCache>
                <c:ptCount val="1"/>
              </c:strCache>
            </c:strRef>
          </c:tx>
          <c:spPr>
            <a:solidFill>
              <a:schemeClr val="bg1">
                <a:lumMod val="85000"/>
                <a:alpha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'G 5.2.3'!$B$2:$AY$2</c:f>
              <c:strCache>
                <c:ptCount val="50"/>
                <c:pt idx="0">
                  <c:v>1900</c:v>
                </c:pt>
                <c:pt idx="1">
                  <c:v>1905</c:v>
                </c:pt>
                <c:pt idx="2">
                  <c:v>1910</c:v>
                </c:pt>
                <c:pt idx="3">
                  <c:v>1915</c:v>
                </c:pt>
                <c:pt idx="4">
                  <c:v>1920</c:v>
                </c:pt>
                <c:pt idx="5">
                  <c:v>1925</c:v>
                </c:pt>
                <c:pt idx="6">
                  <c:v>1930</c:v>
                </c:pt>
                <c:pt idx="7">
                  <c:v>1935</c:v>
                </c:pt>
                <c:pt idx="8">
                  <c:v>1940</c:v>
                </c:pt>
                <c:pt idx="9">
                  <c:v>1945</c:v>
                </c:pt>
                <c:pt idx="10">
                  <c:v>1950</c:v>
                </c:pt>
                <c:pt idx="11">
                  <c:v>1955</c:v>
                </c:pt>
                <c:pt idx="12">
                  <c:v>1960</c:v>
                </c:pt>
                <c:pt idx="13">
                  <c:v>1965</c:v>
                </c:pt>
                <c:pt idx="14">
                  <c:v>1970</c:v>
                </c:pt>
                <c:pt idx="15">
                  <c:v>1975</c:v>
                </c:pt>
                <c:pt idx="16">
                  <c:v>1980</c:v>
                </c:pt>
                <c:pt idx="17">
                  <c:v>1985</c:v>
                </c:pt>
                <c:pt idx="18">
                  <c:v>1990</c:v>
                </c:pt>
                <c:pt idx="19">
                  <c:v>1995</c:v>
                </c:pt>
                <c:pt idx="20">
                  <c:v>2000</c:v>
                </c:pt>
                <c:pt idx="21">
                  <c:v>2005</c:v>
                </c:pt>
                <c:pt idx="22">
                  <c:v>2010</c:v>
                </c:pt>
                <c:pt idx="23">
                  <c:v>2015</c:v>
                </c:pt>
                <c:pt idx="24">
                  <c:v>2020</c:v>
                </c:pt>
                <c:pt idx="25">
                  <c:v>2025</c:v>
                </c:pt>
                <c:pt idx="26">
                  <c:v>2030</c:v>
                </c:pt>
                <c:pt idx="27">
                  <c:v>2035</c:v>
                </c:pt>
                <c:pt idx="28">
                  <c:v>2040</c:v>
                </c:pt>
                <c:pt idx="29">
                  <c:v>2045</c:v>
                </c:pt>
                <c:pt idx="30">
                  <c:v>2050</c:v>
                </c:pt>
                <c:pt idx="31">
                  <c:v>2055</c:v>
                </c:pt>
                <c:pt idx="32">
                  <c:v>2060</c:v>
                </c:pt>
                <c:pt idx="33">
                  <c:v>2065</c:v>
                </c:pt>
                <c:pt idx="34">
                  <c:v>2070</c:v>
                </c:pt>
                <c:pt idx="35">
                  <c:v>2075</c:v>
                </c:pt>
                <c:pt idx="36">
                  <c:v>2080</c:v>
                </c:pt>
                <c:pt idx="37">
                  <c:v>2085</c:v>
                </c:pt>
                <c:pt idx="38">
                  <c:v>2090</c:v>
                </c:pt>
                <c:pt idx="39">
                  <c:v>2095</c:v>
                </c:pt>
                <c:pt idx="40">
                  <c:v>2100</c:v>
                </c:pt>
                <c:pt idx="41">
                  <c:v>2105</c:v>
                </c:pt>
                <c:pt idx="42">
                  <c:v>2110</c:v>
                </c:pt>
                <c:pt idx="43">
                  <c:v>2115</c:v>
                </c:pt>
                <c:pt idx="44">
                  <c:v>2120</c:v>
                </c:pt>
                <c:pt idx="45">
                  <c:v>2125</c:v>
                </c:pt>
                <c:pt idx="46">
                  <c:v>2130</c:v>
                </c:pt>
                <c:pt idx="47">
                  <c:v>2135</c:v>
                </c:pt>
                <c:pt idx="48">
                  <c:v>2140</c:v>
                </c:pt>
                <c:pt idx="49">
                  <c:v>2145</c:v>
                </c:pt>
              </c:strCache>
            </c:strRef>
          </c:cat>
          <c:val>
            <c:numRef>
              <c:f>'G 5.2.3'!$B$74:$AY$74</c:f>
              <c:numCache>
                <c:formatCode>General</c:formatCode>
                <c:ptCount val="50"/>
                <c:pt idx="0">
                  <c:v>-80000000</c:v>
                </c:pt>
                <c:pt idx="1">
                  <c:v>-80000000</c:v>
                </c:pt>
                <c:pt idx="2">
                  <c:v>-80000000</c:v>
                </c:pt>
                <c:pt idx="3">
                  <c:v>-80000000</c:v>
                </c:pt>
                <c:pt idx="4">
                  <c:v>-80000000</c:v>
                </c:pt>
                <c:pt idx="5">
                  <c:v>-80000000</c:v>
                </c:pt>
                <c:pt idx="6">
                  <c:v>-80000000</c:v>
                </c:pt>
                <c:pt idx="7">
                  <c:v>-80000000</c:v>
                </c:pt>
                <c:pt idx="8">
                  <c:v>-80000000</c:v>
                </c:pt>
                <c:pt idx="9">
                  <c:v>-80000000</c:v>
                </c:pt>
                <c:pt idx="10">
                  <c:v>-80000000</c:v>
                </c:pt>
                <c:pt idx="11">
                  <c:v>-80000000</c:v>
                </c:pt>
                <c:pt idx="12">
                  <c:v>-80000000</c:v>
                </c:pt>
                <c:pt idx="13">
                  <c:v>-80000000</c:v>
                </c:pt>
                <c:pt idx="14">
                  <c:v>-80000000</c:v>
                </c:pt>
                <c:pt idx="15">
                  <c:v>-80000000</c:v>
                </c:pt>
                <c:pt idx="16">
                  <c:v>-80000000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-80000000</c:v>
                </c:pt>
                <c:pt idx="32">
                  <c:v>-80000000</c:v>
                </c:pt>
                <c:pt idx="33">
                  <c:v>-80000000</c:v>
                </c:pt>
                <c:pt idx="34">
                  <c:v>-80000000</c:v>
                </c:pt>
                <c:pt idx="35">
                  <c:v>-80000000</c:v>
                </c:pt>
                <c:pt idx="36">
                  <c:v>-80000000</c:v>
                </c:pt>
                <c:pt idx="37">
                  <c:v>-80000000</c:v>
                </c:pt>
                <c:pt idx="38">
                  <c:v>-80000000</c:v>
                </c:pt>
                <c:pt idx="39">
                  <c:v>-80000000</c:v>
                </c:pt>
                <c:pt idx="40">
                  <c:v>-80000000</c:v>
                </c:pt>
                <c:pt idx="41">
                  <c:v>-80000000</c:v>
                </c:pt>
                <c:pt idx="42">
                  <c:v>-80000000</c:v>
                </c:pt>
                <c:pt idx="43">
                  <c:v>-80000000</c:v>
                </c:pt>
                <c:pt idx="44">
                  <c:v>-80000000</c:v>
                </c:pt>
                <c:pt idx="45">
                  <c:v>-80000000</c:v>
                </c:pt>
                <c:pt idx="46">
                  <c:v>-80000000</c:v>
                </c:pt>
                <c:pt idx="47">
                  <c:v>-80000000</c:v>
                </c:pt>
                <c:pt idx="48">
                  <c:v>-80000000</c:v>
                </c:pt>
                <c:pt idx="49">
                  <c:v>-80000000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D7-4B1F-B851-6D5FA24E9B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884901480"/>
        <c:axId val="884894264"/>
      </c:barChart>
      <c:lineChart>
        <c:grouping val="standard"/>
        <c:varyColors val="0"/>
        <c:ser>
          <c:idx val="0"/>
          <c:order val="0"/>
          <c:tx>
            <c:strRef>
              <c:f>'G 5.2.3'!$A$3</c:f>
              <c:strCache>
                <c:ptCount val="1"/>
                <c:pt idx="0">
                  <c:v>Základní scénář</c:v>
                </c:pt>
              </c:strCache>
            </c:strRef>
          </c:tx>
          <c:spPr>
            <a:ln w="28575" cap="rnd">
              <a:solidFill>
                <a:srgbClr val="0070C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'G 5.2.3'!$B$2:$AY$2</c:f>
              <c:strCache>
                <c:ptCount val="50"/>
                <c:pt idx="0">
                  <c:v>1900</c:v>
                </c:pt>
                <c:pt idx="1">
                  <c:v>1905</c:v>
                </c:pt>
                <c:pt idx="2">
                  <c:v>1910</c:v>
                </c:pt>
                <c:pt idx="3">
                  <c:v>1915</c:v>
                </c:pt>
                <c:pt idx="4">
                  <c:v>1920</c:v>
                </c:pt>
                <c:pt idx="5">
                  <c:v>1925</c:v>
                </c:pt>
                <c:pt idx="6">
                  <c:v>1930</c:v>
                </c:pt>
                <c:pt idx="7">
                  <c:v>1935</c:v>
                </c:pt>
                <c:pt idx="8">
                  <c:v>1940</c:v>
                </c:pt>
                <c:pt idx="9">
                  <c:v>1945</c:v>
                </c:pt>
                <c:pt idx="10">
                  <c:v>1950</c:v>
                </c:pt>
                <c:pt idx="11">
                  <c:v>1955</c:v>
                </c:pt>
                <c:pt idx="12">
                  <c:v>1960</c:v>
                </c:pt>
                <c:pt idx="13">
                  <c:v>1965</c:v>
                </c:pt>
                <c:pt idx="14">
                  <c:v>1970</c:v>
                </c:pt>
                <c:pt idx="15">
                  <c:v>1975</c:v>
                </c:pt>
                <c:pt idx="16">
                  <c:v>1980</c:v>
                </c:pt>
                <c:pt idx="17">
                  <c:v>1985</c:v>
                </c:pt>
                <c:pt idx="18">
                  <c:v>1990</c:v>
                </c:pt>
                <c:pt idx="19">
                  <c:v>1995</c:v>
                </c:pt>
                <c:pt idx="20">
                  <c:v>2000</c:v>
                </c:pt>
                <c:pt idx="21">
                  <c:v>2005</c:v>
                </c:pt>
                <c:pt idx="22">
                  <c:v>2010</c:v>
                </c:pt>
                <c:pt idx="23">
                  <c:v>2015</c:v>
                </c:pt>
                <c:pt idx="24">
                  <c:v>2020</c:v>
                </c:pt>
                <c:pt idx="25">
                  <c:v>2025</c:v>
                </c:pt>
                <c:pt idx="26">
                  <c:v>2030</c:v>
                </c:pt>
                <c:pt idx="27">
                  <c:v>2035</c:v>
                </c:pt>
                <c:pt idx="28">
                  <c:v>2040</c:v>
                </c:pt>
                <c:pt idx="29">
                  <c:v>2045</c:v>
                </c:pt>
                <c:pt idx="30">
                  <c:v>2050</c:v>
                </c:pt>
                <c:pt idx="31">
                  <c:v>2055</c:v>
                </c:pt>
                <c:pt idx="32">
                  <c:v>2060</c:v>
                </c:pt>
                <c:pt idx="33">
                  <c:v>2065</c:v>
                </c:pt>
                <c:pt idx="34">
                  <c:v>2070</c:v>
                </c:pt>
                <c:pt idx="35">
                  <c:v>2075</c:v>
                </c:pt>
                <c:pt idx="36">
                  <c:v>2080</c:v>
                </c:pt>
                <c:pt idx="37">
                  <c:v>2085</c:v>
                </c:pt>
                <c:pt idx="38">
                  <c:v>2090</c:v>
                </c:pt>
                <c:pt idx="39">
                  <c:v>2095</c:v>
                </c:pt>
                <c:pt idx="40">
                  <c:v>2100</c:v>
                </c:pt>
                <c:pt idx="41">
                  <c:v>2105</c:v>
                </c:pt>
                <c:pt idx="42">
                  <c:v>2110</c:v>
                </c:pt>
                <c:pt idx="43">
                  <c:v>2115</c:v>
                </c:pt>
                <c:pt idx="44">
                  <c:v>2120</c:v>
                </c:pt>
                <c:pt idx="45">
                  <c:v>2125</c:v>
                </c:pt>
                <c:pt idx="46">
                  <c:v>2130</c:v>
                </c:pt>
                <c:pt idx="47">
                  <c:v>2135</c:v>
                </c:pt>
                <c:pt idx="48">
                  <c:v>2140</c:v>
                </c:pt>
                <c:pt idx="49">
                  <c:v>2145</c:v>
                </c:pt>
              </c:strCache>
            </c:strRef>
          </c:cat>
          <c:val>
            <c:numRef>
              <c:f>'G 5.2.3'!$B$3:$AY$3</c:f>
              <c:numCache>
                <c:formatCode>#\ ##0_ ;\-#\ ##0\ </c:formatCode>
                <c:ptCount val="50"/>
                <c:pt idx="0">
                  <c:v>2401.0527276656831</c:v>
                </c:pt>
                <c:pt idx="1">
                  <c:v>25156.322029792762</c:v>
                </c:pt>
                <c:pt idx="2">
                  <c:v>128178.37887378766</c:v>
                </c:pt>
                <c:pt idx="3">
                  <c:v>226966.73247812249</c:v>
                </c:pt>
                <c:pt idx="4">
                  <c:v>886054.92274877487</c:v>
                </c:pt>
                <c:pt idx="5">
                  <c:v>1551502.6828275125</c:v>
                </c:pt>
                <c:pt idx="6">
                  <c:v>2299110.8957076371</c:v>
                </c:pt>
                <c:pt idx="7">
                  <c:v>2932574.4151913854</c:v>
                </c:pt>
                <c:pt idx="8">
                  <c:v>4528041.9150906345</c:v>
                </c:pt>
                <c:pt idx="9">
                  <c:v>5708539.1325421268</c:v>
                </c:pt>
                <c:pt idx="10">
                  <c:v>5462895.0293514533</c:v>
                </c:pt>
                <c:pt idx="11">
                  <c:v>4433048.8568487056</c:v>
                </c:pt>
                <c:pt idx="12">
                  <c:v>3237340.660128484</c:v>
                </c:pt>
                <c:pt idx="13">
                  <c:v>2852183.9868951971</c:v>
                </c:pt>
                <c:pt idx="14">
                  <c:v>2895833.6047693044</c:v>
                </c:pt>
                <c:pt idx="15">
                  <c:v>3125782.4949858487</c:v>
                </c:pt>
                <c:pt idx="16">
                  <c:v>3107112.2683847547</c:v>
                </c:pt>
                <c:pt idx="17">
                  <c:v>3629534.6055976823</c:v>
                </c:pt>
                <c:pt idx="18">
                  <c:v>4132255.530249415</c:v>
                </c:pt>
                <c:pt idx="19">
                  <c:v>3975154.1093224818</c:v>
                </c:pt>
                <c:pt idx="20">
                  <c:v>4284830.7282026028</c:v>
                </c:pt>
                <c:pt idx="21">
                  <c:v>4956258.662126258</c:v>
                </c:pt>
                <c:pt idx="22">
                  <c:v>5124590.7992912009</c:v>
                </c:pt>
                <c:pt idx="23">
                  <c:v>5212732.7653733958</c:v>
                </c:pt>
                <c:pt idx="24">
                  <c:v>4871807.8687636349</c:v>
                </c:pt>
                <c:pt idx="25">
                  <c:v>4109962.9391424172</c:v>
                </c:pt>
                <c:pt idx="26">
                  <c:v>4276105.1618114114</c:v>
                </c:pt>
                <c:pt idx="27">
                  <c:v>4651508.2262069918</c:v>
                </c:pt>
                <c:pt idx="28">
                  <c:v>4863575.4312914386</c:v>
                </c:pt>
                <c:pt idx="29">
                  <c:v>4886383.8347452227</c:v>
                </c:pt>
                <c:pt idx="30">
                  <c:v>4392882.7007845901</c:v>
                </c:pt>
                <c:pt idx="31">
                  <c:v>3040818.7455264293</c:v>
                </c:pt>
                <c:pt idx="32">
                  <c:v>1192958.8471261989</c:v>
                </c:pt>
                <c:pt idx="33">
                  <c:v>-984738.83346680738</c:v>
                </c:pt>
                <c:pt idx="34">
                  <c:v>-3359026.0117022227</c:v>
                </c:pt>
                <c:pt idx="35">
                  <c:v>-5783660.718651074</c:v>
                </c:pt>
                <c:pt idx="36">
                  <c:v>-7877789.6213045251</c:v>
                </c:pt>
                <c:pt idx="37">
                  <c:v>-8208280.2571990639</c:v>
                </c:pt>
                <c:pt idx="38">
                  <c:v>-7447133.8825828191</c:v>
                </c:pt>
                <c:pt idx="39">
                  <c:v>-6410068.7707282882</c:v>
                </c:pt>
                <c:pt idx="40">
                  <c:v>-5212300.6689259009</c:v>
                </c:pt>
                <c:pt idx="41">
                  <c:v>-3823683.0421622023</c:v>
                </c:pt>
                <c:pt idx="42">
                  <c:v>-2385697.5873826933</c:v>
                </c:pt>
                <c:pt idx="43">
                  <c:v>-1101148.164907746</c:v>
                </c:pt>
                <c:pt idx="44">
                  <c:v>-51904.996760376031</c:v>
                </c:pt>
                <c:pt idx="45">
                  <c:v>709121.51795723732</c:v>
                </c:pt>
                <c:pt idx="46">
                  <c:v>872670.9575823308</c:v>
                </c:pt>
                <c:pt idx="47">
                  <c:v>638038.26030815986</c:v>
                </c:pt>
                <c:pt idx="48">
                  <c:v>379131.52316000412</c:v>
                </c:pt>
                <c:pt idx="49">
                  <c:v>137803.03717742095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DD7-4B1F-B851-6D5FA24E9B4A}"/>
            </c:ext>
          </c:extLst>
        </c:ser>
        <c:ser>
          <c:idx val="1"/>
          <c:order val="1"/>
          <c:tx>
            <c:strRef>
              <c:f>'G 5.2.3'!$A$4</c:f>
              <c:strCache>
                <c:ptCount val="1"/>
                <c:pt idx="0">
                  <c:v>Alternativní scénář</c:v>
                </c:pt>
              </c:strCache>
            </c:strRef>
          </c:tx>
          <c:spPr>
            <a:ln w="28575" cap="rnd">
              <a:solidFill>
                <a:srgbClr val="0070C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'G 5.2.3'!$B$2:$AY$2</c:f>
              <c:strCache>
                <c:ptCount val="50"/>
                <c:pt idx="0">
                  <c:v>1900</c:v>
                </c:pt>
                <c:pt idx="1">
                  <c:v>1905</c:v>
                </c:pt>
                <c:pt idx="2">
                  <c:v>1910</c:v>
                </c:pt>
                <c:pt idx="3">
                  <c:v>1915</c:v>
                </c:pt>
                <c:pt idx="4">
                  <c:v>1920</c:v>
                </c:pt>
                <c:pt idx="5">
                  <c:v>1925</c:v>
                </c:pt>
                <c:pt idx="6">
                  <c:v>1930</c:v>
                </c:pt>
                <c:pt idx="7">
                  <c:v>1935</c:v>
                </c:pt>
                <c:pt idx="8">
                  <c:v>1940</c:v>
                </c:pt>
                <c:pt idx="9">
                  <c:v>1945</c:v>
                </c:pt>
                <c:pt idx="10">
                  <c:v>1950</c:v>
                </c:pt>
                <c:pt idx="11">
                  <c:v>1955</c:v>
                </c:pt>
                <c:pt idx="12">
                  <c:v>1960</c:v>
                </c:pt>
                <c:pt idx="13">
                  <c:v>1965</c:v>
                </c:pt>
                <c:pt idx="14">
                  <c:v>1970</c:v>
                </c:pt>
                <c:pt idx="15">
                  <c:v>1975</c:v>
                </c:pt>
                <c:pt idx="16">
                  <c:v>1980</c:v>
                </c:pt>
                <c:pt idx="17">
                  <c:v>1985</c:v>
                </c:pt>
                <c:pt idx="18">
                  <c:v>1990</c:v>
                </c:pt>
                <c:pt idx="19">
                  <c:v>1995</c:v>
                </c:pt>
                <c:pt idx="20">
                  <c:v>2000</c:v>
                </c:pt>
                <c:pt idx="21">
                  <c:v>2005</c:v>
                </c:pt>
                <c:pt idx="22">
                  <c:v>2010</c:v>
                </c:pt>
                <c:pt idx="23">
                  <c:v>2015</c:v>
                </c:pt>
                <c:pt idx="24">
                  <c:v>2020</c:v>
                </c:pt>
                <c:pt idx="25">
                  <c:v>2025</c:v>
                </c:pt>
                <c:pt idx="26">
                  <c:v>2030</c:v>
                </c:pt>
                <c:pt idx="27">
                  <c:v>2035</c:v>
                </c:pt>
                <c:pt idx="28">
                  <c:v>2040</c:v>
                </c:pt>
                <c:pt idx="29">
                  <c:v>2045</c:v>
                </c:pt>
                <c:pt idx="30">
                  <c:v>2050</c:v>
                </c:pt>
                <c:pt idx="31">
                  <c:v>2055</c:v>
                </c:pt>
                <c:pt idx="32">
                  <c:v>2060</c:v>
                </c:pt>
                <c:pt idx="33">
                  <c:v>2065</c:v>
                </c:pt>
                <c:pt idx="34">
                  <c:v>2070</c:v>
                </c:pt>
                <c:pt idx="35">
                  <c:v>2075</c:v>
                </c:pt>
                <c:pt idx="36">
                  <c:v>2080</c:v>
                </c:pt>
                <c:pt idx="37">
                  <c:v>2085</c:v>
                </c:pt>
                <c:pt idx="38">
                  <c:v>2090</c:v>
                </c:pt>
                <c:pt idx="39">
                  <c:v>2095</c:v>
                </c:pt>
                <c:pt idx="40">
                  <c:v>2100</c:v>
                </c:pt>
                <c:pt idx="41">
                  <c:v>2105</c:v>
                </c:pt>
                <c:pt idx="42">
                  <c:v>2110</c:v>
                </c:pt>
                <c:pt idx="43">
                  <c:v>2115</c:v>
                </c:pt>
                <c:pt idx="44">
                  <c:v>2120</c:v>
                </c:pt>
                <c:pt idx="45">
                  <c:v>2125</c:v>
                </c:pt>
                <c:pt idx="46">
                  <c:v>2130</c:v>
                </c:pt>
                <c:pt idx="47">
                  <c:v>2135</c:v>
                </c:pt>
                <c:pt idx="48">
                  <c:v>2140</c:v>
                </c:pt>
                <c:pt idx="49">
                  <c:v>2145</c:v>
                </c:pt>
              </c:strCache>
            </c:strRef>
          </c:cat>
          <c:val>
            <c:numRef>
              <c:f>'G 5.2.3'!$B$4:$AY$4</c:f>
              <c:numCache>
                <c:formatCode>#\ ##0_ ;\-#\ ##0\ </c:formatCode>
                <c:ptCount val="50"/>
                <c:pt idx="0">
                  <c:v>2401.0527276656831</c:v>
                </c:pt>
                <c:pt idx="1">
                  <c:v>25156.322029792762</c:v>
                </c:pt>
                <c:pt idx="2">
                  <c:v>128178.37887378766</c:v>
                </c:pt>
                <c:pt idx="3">
                  <c:v>226966.73247812249</c:v>
                </c:pt>
                <c:pt idx="4">
                  <c:v>886054.92274877487</c:v>
                </c:pt>
                <c:pt idx="5">
                  <c:v>1551502.6828275125</c:v>
                </c:pt>
                <c:pt idx="6">
                  <c:v>2299110.8957076371</c:v>
                </c:pt>
                <c:pt idx="7">
                  <c:v>2932574.4151913854</c:v>
                </c:pt>
                <c:pt idx="8">
                  <c:v>4528041.9150906345</c:v>
                </c:pt>
                <c:pt idx="9">
                  <c:v>5708539.1325421268</c:v>
                </c:pt>
                <c:pt idx="10">
                  <c:v>5462895.0293514533</c:v>
                </c:pt>
                <c:pt idx="11">
                  <c:v>4433048.8568487056</c:v>
                </c:pt>
                <c:pt idx="12">
                  <c:v>3235757.2262312118</c:v>
                </c:pt>
                <c:pt idx="13">
                  <c:v>2844840.3553591631</c:v>
                </c:pt>
                <c:pt idx="14">
                  <c:v>2812299.9668295132</c:v>
                </c:pt>
                <c:pt idx="15">
                  <c:v>2860157.9544216115</c:v>
                </c:pt>
                <c:pt idx="16">
                  <c:v>2693517.9657883979</c:v>
                </c:pt>
                <c:pt idx="17">
                  <c:v>3011803.3819441888</c:v>
                </c:pt>
                <c:pt idx="18">
                  <c:v>3309692.3313210886</c:v>
                </c:pt>
                <c:pt idx="19">
                  <c:v>3125216.254264947</c:v>
                </c:pt>
                <c:pt idx="20">
                  <c:v>3240558.7829838954</c:v>
                </c:pt>
                <c:pt idx="21">
                  <c:v>3528931.3591713253</c:v>
                </c:pt>
                <c:pt idx="22">
                  <c:v>3570760.7394354679</c:v>
                </c:pt>
                <c:pt idx="23">
                  <c:v>3546324.8193961196</c:v>
                </c:pt>
                <c:pt idx="24">
                  <c:v>3246767.1119236667</c:v>
                </c:pt>
                <c:pt idx="25">
                  <c:v>2778499.9715939742</c:v>
                </c:pt>
                <c:pt idx="26">
                  <c:v>2854592.7811760325</c:v>
                </c:pt>
                <c:pt idx="27">
                  <c:v>3048722.6922743134</c:v>
                </c:pt>
                <c:pt idx="28">
                  <c:v>3136053.0653213877</c:v>
                </c:pt>
                <c:pt idx="29">
                  <c:v>3105921.156284187</c:v>
                </c:pt>
                <c:pt idx="30">
                  <c:v>2635200.9529705439</c:v>
                </c:pt>
                <c:pt idx="31">
                  <c:v>1360496.8163898177</c:v>
                </c:pt>
                <c:pt idx="32">
                  <c:v>-465412.14930984192</c:v>
                </c:pt>
                <c:pt idx="33">
                  <c:v>-2720547.2904014643</c:v>
                </c:pt>
                <c:pt idx="34">
                  <c:v>-5200359.8150944747</c:v>
                </c:pt>
                <c:pt idx="35">
                  <c:v>-7690231.3575565582</c:v>
                </c:pt>
                <c:pt idx="36">
                  <c:v>-9786097.0457520131</c:v>
                </c:pt>
                <c:pt idx="37">
                  <c:v>-9978481.961070437</c:v>
                </c:pt>
                <c:pt idx="38">
                  <c:v>-9007710.5522501338</c:v>
                </c:pt>
                <c:pt idx="39">
                  <c:v>-7750970.2527093738</c:v>
                </c:pt>
                <c:pt idx="40">
                  <c:v>-6329535.9602959929</c:v>
                </c:pt>
                <c:pt idx="41">
                  <c:v>-4696982.0160597349</c:v>
                </c:pt>
                <c:pt idx="42">
                  <c:v>-3009280.8485088279</c:v>
                </c:pt>
                <c:pt idx="43">
                  <c:v>-1497123.4288838734</c:v>
                </c:pt>
                <c:pt idx="44">
                  <c:v>-257639.92955706944</c:v>
                </c:pt>
                <c:pt idx="45">
                  <c:v>646832.67402816587</c:v>
                </c:pt>
                <c:pt idx="46">
                  <c:v>868006.54691940208</c:v>
                </c:pt>
                <c:pt idx="47">
                  <c:v>638028.31742396997</c:v>
                </c:pt>
                <c:pt idx="48">
                  <c:v>379131.52316000412</c:v>
                </c:pt>
                <c:pt idx="49">
                  <c:v>137803.03717742095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DD7-4B1F-B851-6D5FA24E9B4A}"/>
            </c:ext>
          </c:extLst>
        </c:ser>
        <c:ser>
          <c:idx val="2"/>
          <c:order val="2"/>
          <c:tx>
            <c:strRef>
              <c:f>'G 5.2.3'!$A$5</c:f>
              <c:strCache>
                <c:ptCount val="1"/>
                <c:pt idx="0">
                  <c:v>Rozdíl (náklad konsolidace)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'G 5.2.3'!$B$2:$AY$2</c:f>
              <c:strCache>
                <c:ptCount val="50"/>
                <c:pt idx="0">
                  <c:v>1900</c:v>
                </c:pt>
                <c:pt idx="1">
                  <c:v>1905</c:v>
                </c:pt>
                <c:pt idx="2">
                  <c:v>1910</c:v>
                </c:pt>
                <c:pt idx="3">
                  <c:v>1915</c:v>
                </c:pt>
                <c:pt idx="4">
                  <c:v>1920</c:v>
                </c:pt>
                <c:pt idx="5">
                  <c:v>1925</c:v>
                </c:pt>
                <c:pt idx="6">
                  <c:v>1930</c:v>
                </c:pt>
                <c:pt idx="7">
                  <c:v>1935</c:v>
                </c:pt>
                <c:pt idx="8">
                  <c:v>1940</c:v>
                </c:pt>
                <c:pt idx="9">
                  <c:v>1945</c:v>
                </c:pt>
                <c:pt idx="10">
                  <c:v>1950</c:v>
                </c:pt>
                <c:pt idx="11">
                  <c:v>1955</c:v>
                </c:pt>
                <c:pt idx="12">
                  <c:v>1960</c:v>
                </c:pt>
                <c:pt idx="13">
                  <c:v>1965</c:v>
                </c:pt>
                <c:pt idx="14">
                  <c:v>1970</c:v>
                </c:pt>
                <c:pt idx="15">
                  <c:v>1975</c:v>
                </c:pt>
                <c:pt idx="16">
                  <c:v>1980</c:v>
                </c:pt>
                <c:pt idx="17">
                  <c:v>1985</c:v>
                </c:pt>
                <c:pt idx="18">
                  <c:v>1990</c:v>
                </c:pt>
                <c:pt idx="19">
                  <c:v>1995</c:v>
                </c:pt>
                <c:pt idx="20">
                  <c:v>2000</c:v>
                </c:pt>
                <c:pt idx="21">
                  <c:v>2005</c:v>
                </c:pt>
                <c:pt idx="22">
                  <c:v>2010</c:v>
                </c:pt>
                <c:pt idx="23">
                  <c:v>2015</c:v>
                </c:pt>
                <c:pt idx="24">
                  <c:v>2020</c:v>
                </c:pt>
                <c:pt idx="25">
                  <c:v>2025</c:v>
                </c:pt>
                <c:pt idx="26">
                  <c:v>2030</c:v>
                </c:pt>
                <c:pt idx="27">
                  <c:v>2035</c:v>
                </c:pt>
                <c:pt idx="28">
                  <c:v>2040</c:v>
                </c:pt>
                <c:pt idx="29">
                  <c:v>2045</c:v>
                </c:pt>
                <c:pt idx="30">
                  <c:v>2050</c:v>
                </c:pt>
                <c:pt idx="31">
                  <c:v>2055</c:v>
                </c:pt>
                <c:pt idx="32">
                  <c:v>2060</c:v>
                </c:pt>
                <c:pt idx="33">
                  <c:v>2065</c:v>
                </c:pt>
                <c:pt idx="34">
                  <c:v>2070</c:v>
                </c:pt>
                <c:pt idx="35">
                  <c:v>2075</c:v>
                </c:pt>
                <c:pt idx="36">
                  <c:v>2080</c:v>
                </c:pt>
                <c:pt idx="37">
                  <c:v>2085</c:v>
                </c:pt>
                <c:pt idx="38">
                  <c:v>2090</c:v>
                </c:pt>
                <c:pt idx="39">
                  <c:v>2095</c:v>
                </c:pt>
                <c:pt idx="40">
                  <c:v>2100</c:v>
                </c:pt>
                <c:pt idx="41">
                  <c:v>2105</c:v>
                </c:pt>
                <c:pt idx="42">
                  <c:v>2110</c:v>
                </c:pt>
                <c:pt idx="43">
                  <c:v>2115</c:v>
                </c:pt>
                <c:pt idx="44">
                  <c:v>2120</c:v>
                </c:pt>
                <c:pt idx="45">
                  <c:v>2125</c:v>
                </c:pt>
                <c:pt idx="46">
                  <c:v>2130</c:v>
                </c:pt>
                <c:pt idx="47">
                  <c:v>2135</c:v>
                </c:pt>
                <c:pt idx="48">
                  <c:v>2140</c:v>
                </c:pt>
                <c:pt idx="49">
                  <c:v>2145</c:v>
                </c:pt>
              </c:strCache>
            </c:strRef>
          </c:cat>
          <c:val>
            <c:numRef>
              <c:f>'G 5.2.3'!$B$5:$AY$5</c:f>
              <c:numCache>
                <c:formatCode>#\ ##0_ ;\-#\ ##0\ </c:formatCode>
                <c:ptCount val="5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1583.433897272218</c:v>
                </c:pt>
                <c:pt idx="13">
                  <c:v>7343.6315360339358</c:v>
                </c:pt>
                <c:pt idx="14">
                  <c:v>83533.637939791195</c:v>
                </c:pt>
                <c:pt idx="15">
                  <c:v>265624.54056423716</c:v>
                </c:pt>
                <c:pt idx="16">
                  <c:v>413594.30259635672</c:v>
                </c:pt>
                <c:pt idx="17">
                  <c:v>617731.22365349345</c:v>
                </c:pt>
                <c:pt idx="18">
                  <c:v>822563.19892832637</c:v>
                </c:pt>
                <c:pt idx="19">
                  <c:v>849937.85505753476</c:v>
                </c:pt>
                <c:pt idx="20">
                  <c:v>1044271.9452187074</c:v>
                </c:pt>
                <c:pt idx="21">
                  <c:v>1427327.3029549327</c:v>
                </c:pt>
                <c:pt idx="22">
                  <c:v>1553830.0598557331</c:v>
                </c:pt>
                <c:pt idx="23">
                  <c:v>1666407.9459772762</c:v>
                </c:pt>
                <c:pt idx="24">
                  <c:v>1625040.7568399683</c:v>
                </c:pt>
                <c:pt idx="25">
                  <c:v>1331462.967548443</c:v>
                </c:pt>
                <c:pt idx="26">
                  <c:v>1421512.3806353789</c:v>
                </c:pt>
                <c:pt idx="27">
                  <c:v>1602785.5339326784</c:v>
                </c:pt>
                <c:pt idx="28">
                  <c:v>1727522.3659700509</c:v>
                </c:pt>
                <c:pt idx="29">
                  <c:v>1780462.6784610357</c:v>
                </c:pt>
                <c:pt idx="30">
                  <c:v>1757681.7478140462</c:v>
                </c:pt>
                <c:pt idx="31">
                  <c:v>1680321.9291366115</c:v>
                </c:pt>
                <c:pt idx="32">
                  <c:v>1658370.9964360408</c:v>
                </c:pt>
                <c:pt idx="33">
                  <c:v>1735808.4569346569</c:v>
                </c:pt>
                <c:pt idx="34">
                  <c:v>1841333.803392252</c:v>
                </c:pt>
                <c:pt idx="35">
                  <c:v>1906570.6389054842</c:v>
                </c:pt>
                <c:pt idx="36">
                  <c:v>1908307.424447488</c:v>
                </c:pt>
                <c:pt idx="37">
                  <c:v>1770201.7038713731</c:v>
                </c:pt>
                <c:pt idx="38">
                  <c:v>1560576.6696673147</c:v>
                </c:pt>
                <c:pt idx="39">
                  <c:v>1340901.4819810856</c:v>
                </c:pt>
                <c:pt idx="40">
                  <c:v>1117235.291370092</c:v>
                </c:pt>
                <c:pt idx="41">
                  <c:v>873298.97389753256</c:v>
                </c:pt>
                <c:pt idx="42">
                  <c:v>623583.26112613454</c:v>
                </c:pt>
                <c:pt idx="43">
                  <c:v>395975.26397612737</c:v>
                </c:pt>
                <c:pt idx="44">
                  <c:v>205734.93279669341</c:v>
                </c:pt>
                <c:pt idx="45">
                  <c:v>62288.843929071445</c:v>
                </c:pt>
                <c:pt idx="46">
                  <c:v>4664.4106629287126</c:v>
                </c:pt>
                <c:pt idx="47">
                  <c:v>9.9428841898916289</c:v>
                </c:pt>
                <c:pt idx="48">
                  <c:v>0</c:v>
                </c:pt>
                <c:pt idx="4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DD7-4B1F-B851-6D5FA24E9B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4901480"/>
        <c:axId val="884894264"/>
      </c:lineChart>
      <c:catAx>
        <c:axId val="884901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884894264"/>
        <c:crosses val="autoZero"/>
        <c:auto val="1"/>
        <c:lblAlgn val="ctr"/>
        <c:lblOffset val="100"/>
        <c:tickLblSkip val="4"/>
        <c:noMultiLvlLbl val="0"/>
      </c:catAx>
      <c:valAx>
        <c:axId val="884894264"/>
        <c:scaling>
          <c:orientation val="minMax"/>
          <c:max val="8000000"/>
          <c:min val="-12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884901480"/>
        <c:crosses val="autoZero"/>
        <c:crossBetween val="midCat"/>
        <c:dispUnits>
          <c:builtInUnit val="thousands"/>
          <c:dispUnitsLbl>
            <c:layout>
              <c:manualLayout>
                <c:xMode val="edge"/>
                <c:yMode val="edge"/>
                <c:x val="7.778370923973486E-3"/>
                <c:y val="0.39901574803149614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r>
                    <a:rPr lang="cs-CZ"/>
                    <a:t>Mld. Kč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ayout>
        <c:manualLayout>
          <c:xMode val="edge"/>
          <c:yMode val="edge"/>
          <c:x val="0.81308390591303481"/>
          <c:y val="0.11669978168616774"/>
          <c:w val="0.18691609408696525"/>
          <c:h val="0.65695630043908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138699956211978E-2"/>
          <c:y val="2.5270153655929214E-2"/>
          <c:w val="0.76076767841778448"/>
          <c:h val="0.90351251767256213"/>
        </c:manualLayout>
      </c:layout>
      <c:barChart>
        <c:barDir val="col"/>
        <c:grouping val="clustered"/>
        <c:varyColors val="0"/>
        <c:ser>
          <c:idx val="3"/>
          <c:order val="3"/>
          <c:tx>
            <c:strRef>
              <c:f>'G 5.2.4 '!$A$70</c:f>
              <c:strCache>
                <c:ptCount val="1"/>
              </c:strCache>
            </c:strRef>
          </c:tx>
          <c:spPr>
            <a:solidFill>
              <a:schemeClr val="bg1">
                <a:lumMod val="85000"/>
                <a:alpha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'G 5.2.4 '!$B$2:$AY$2</c:f>
              <c:strCache>
                <c:ptCount val="50"/>
                <c:pt idx="0">
                  <c:v>1900</c:v>
                </c:pt>
                <c:pt idx="1">
                  <c:v>1905</c:v>
                </c:pt>
                <c:pt idx="2">
                  <c:v>1910</c:v>
                </c:pt>
                <c:pt idx="3">
                  <c:v>1915</c:v>
                </c:pt>
                <c:pt idx="4">
                  <c:v>1920</c:v>
                </c:pt>
                <c:pt idx="5">
                  <c:v>1925</c:v>
                </c:pt>
                <c:pt idx="6">
                  <c:v>1930</c:v>
                </c:pt>
                <c:pt idx="7">
                  <c:v>1935</c:v>
                </c:pt>
                <c:pt idx="8">
                  <c:v>1940</c:v>
                </c:pt>
                <c:pt idx="9">
                  <c:v>1945</c:v>
                </c:pt>
                <c:pt idx="10">
                  <c:v>1950</c:v>
                </c:pt>
                <c:pt idx="11">
                  <c:v>1955</c:v>
                </c:pt>
                <c:pt idx="12">
                  <c:v>1960</c:v>
                </c:pt>
                <c:pt idx="13">
                  <c:v>1965</c:v>
                </c:pt>
                <c:pt idx="14">
                  <c:v>1970</c:v>
                </c:pt>
                <c:pt idx="15">
                  <c:v>1975</c:v>
                </c:pt>
                <c:pt idx="16">
                  <c:v>1980</c:v>
                </c:pt>
                <c:pt idx="17">
                  <c:v>1985</c:v>
                </c:pt>
                <c:pt idx="18">
                  <c:v>1990</c:v>
                </c:pt>
                <c:pt idx="19">
                  <c:v>1995</c:v>
                </c:pt>
                <c:pt idx="20">
                  <c:v>2000</c:v>
                </c:pt>
                <c:pt idx="21">
                  <c:v>2005</c:v>
                </c:pt>
                <c:pt idx="22">
                  <c:v>2010</c:v>
                </c:pt>
                <c:pt idx="23">
                  <c:v>2015</c:v>
                </c:pt>
                <c:pt idx="24">
                  <c:v>2020</c:v>
                </c:pt>
                <c:pt idx="25">
                  <c:v>2025</c:v>
                </c:pt>
                <c:pt idx="26">
                  <c:v>2030</c:v>
                </c:pt>
                <c:pt idx="27">
                  <c:v>2035</c:v>
                </c:pt>
                <c:pt idx="28">
                  <c:v>2040</c:v>
                </c:pt>
                <c:pt idx="29">
                  <c:v>2045</c:v>
                </c:pt>
                <c:pt idx="30">
                  <c:v>2050</c:v>
                </c:pt>
                <c:pt idx="31">
                  <c:v>2055</c:v>
                </c:pt>
                <c:pt idx="32">
                  <c:v>2060</c:v>
                </c:pt>
                <c:pt idx="33">
                  <c:v>2065</c:v>
                </c:pt>
                <c:pt idx="34">
                  <c:v>2070</c:v>
                </c:pt>
                <c:pt idx="35">
                  <c:v>2075</c:v>
                </c:pt>
                <c:pt idx="36">
                  <c:v>2080</c:v>
                </c:pt>
                <c:pt idx="37">
                  <c:v>2085</c:v>
                </c:pt>
                <c:pt idx="38">
                  <c:v>2090</c:v>
                </c:pt>
                <c:pt idx="39">
                  <c:v>2095</c:v>
                </c:pt>
                <c:pt idx="40">
                  <c:v>2100</c:v>
                </c:pt>
                <c:pt idx="41">
                  <c:v>2105</c:v>
                </c:pt>
                <c:pt idx="42">
                  <c:v>2110</c:v>
                </c:pt>
                <c:pt idx="43">
                  <c:v>2115</c:v>
                </c:pt>
                <c:pt idx="44">
                  <c:v>2120</c:v>
                </c:pt>
                <c:pt idx="45">
                  <c:v>2125</c:v>
                </c:pt>
                <c:pt idx="46">
                  <c:v>2130</c:v>
                </c:pt>
                <c:pt idx="47">
                  <c:v>2135</c:v>
                </c:pt>
                <c:pt idx="48">
                  <c:v>2140</c:v>
                </c:pt>
                <c:pt idx="49">
                  <c:v>2145</c:v>
                </c:pt>
              </c:strCache>
            </c:strRef>
          </c:cat>
          <c:val>
            <c:numRef>
              <c:f>'G 5.2.4 '!$B$70:$AY$70</c:f>
              <c:numCache>
                <c:formatCode>General</c:formatCode>
                <c:ptCount val="50"/>
                <c:pt idx="0">
                  <c:v>10000</c:v>
                </c:pt>
                <c:pt idx="1">
                  <c:v>10000</c:v>
                </c:pt>
                <c:pt idx="2">
                  <c:v>10000</c:v>
                </c:pt>
                <c:pt idx="3">
                  <c:v>10000</c:v>
                </c:pt>
                <c:pt idx="4">
                  <c:v>10000</c:v>
                </c:pt>
                <c:pt idx="5">
                  <c:v>10000</c:v>
                </c:pt>
                <c:pt idx="6">
                  <c:v>10000</c:v>
                </c:pt>
                <c:pt idx="7">
                  <c:v>10000</c:v>
                </c:pt>
                <c:pt idx="8">
                  <c:v>10000</c:v>
                </c:pt>
                <c:pt idx="9">
                  <c:v>10000</c:v>
                </c:pt>
                <c:pt idx="10">
                  <c:v>10000</c:v>
                </c:pt>
                <c:pt idx="11">
                  <c:v>10000</c:v>
                </c:pt>
                <c:pt idx="12">
                  <c:v>10000</c:v>
                </c:pt>
                <c:pt idx="13">
                  <c:v>10000</c:v>
                </c:pt>
                <c:pt idx="14">
                  <c:v>10000</c:v>
                </c:pt>
                <c:pt idx="15">
                  <c:v>10000</c:v>
                </c:pt>
                <c:pt idx="16">
                  <c:v>10000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10000</c:v>
                </c:pt>
                <c:pt idx="32">
                  <c:v>10000</c:v>
                </c:pt>
                <c:pt idx="33">
                  <c:v>10000</c:v>
                </c:pt>
                <c:pt idx="34">
                  <c:v>10000</c:v>
                </c:pt>
                <c:pt idx="35">
                  <c:v>10000</c:v>
                </c:pt>
                <c:pt idx="36">
                  <c:v>10000</c:v>
                </c:pt>
                <c:pt idx="37">
                  <c:v>10000</c:v>
                </c:pt>
                <c:pt idx="38">
                  <c:v>10000</c:v>
                </c:pt>
                <c:pt idx="39">
                  <c:v>10000</c:v>
                </c:pt>
                <c:pt idx="40">
                  <c:v>10000</c:v>
                </c:pt>
                <c:pt idx="41">
                  <c:v>10000</c:v>
                </c:pt>
                <c:pt idx="42">
                  <c:v>10000</c:v>
                </c:pt>
                <c:pt idx="43">
                  <c:v>10000</c:v>
                </c:pt>
                <c:pt idx="44">
                  <c:v>10000</c:v>
                </c:pt>
                <c:pt idx="45">
                  <c:v>10000</c:v>
                </c:pt>
                <c:pt idx="46">
                  <c:v>10000</c:v>
                </c:pt>
                <c:pt idx="47">
                  <c:v>10000</c:v>
                </c:pt>
                <c:pt idx="48">
                  <c:v>10000</c:v>
                </c:pt>
                <c:pt idx="49">
                  <c:v>10000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3-45E1-87F4-E1CC4AC96F4A}"/>
            </c:ext>
          </c:extLst>
        </c:ser>
        <c:ser>
          <c:idx val="4"/>
          <c:order val="4"/>
          <c:tx>
            <c:strRef>
              <c:f>'G 5.2.4 '!$A$71</c:f>
              <c:strCache>
                <c:ptCount val="1"/>
              </c:strCache>
            </c:strRef>
          </c:tx>
          <c:spPr>
            <a:solidFill>
              <a:schemeClr val="bg1">
                <a:lumMod val="85000"/>
                <a:alpha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'G 5.2.4 '!$B$2:$AY$2</c:f>
              <c:strCache>
                <c:ptCount val="50"/>
                <c:pt idx="0">
                  <c:v>1900</c:v>
                </c:pt>
                <c:pt idx="1">
                  <c:v>1905</c:v>
                </c:pt>
                <c:pt idx="2">
                  <c:v>1910</c:v>
                </c:pt>
                <c:pt idx="3">
                  <c:v>1915</c:v>
                </c:pt>
                <c:pt idx="4">
                  <c:v>1920</c:v>
                </c:pt>
                <c:pt idx="5">
                  <c:v>1925</c:v>
                </c:pt>
                <c:pt idx="6">
                  <c:v>1930</c:v>
                </c:pt>
                <c:pt idx="7">
                  <c:v>1935</c:v>
                </c:pt>
                <c:pt idx="8">
                  <c:v>1940</c:v>
                </c:pt>
                <c:pt idx="9">
                  <c:v>1945</c:v>
                </c:pt>
                <c:pt idx="10">
                  <c:v>1950</c:v>
                </c:pt>
                <c:pt idx="11">
                  <c:v>1955</c:v>
                </c:pt>
                <c:pt idx="12">
                  <c:v>1960</c:v>
                </c:pt>
                <c:pt idx="13">
                  <c:v>1965</c:v>
                </c:pt>
                <c:pt idx="14">
                  <c:v>1970</c:v>
                </c:pt>
                <c:pt idx="15">
                  <c:v>1975</c:v>
                </c:pt>
                <c:pt idx="16">
                  <c:v>1980</c:v>
                </c:pt>
                <c:pt idx="17">
                  <c:v>1985</c:v>
                </c:pt>
                <c:pt idx="18">
                  <c:v>1990</c:v>
                </c:pt>
                <c:pt idx="19">
                  <c:v>1995</c:v>
                </c:pt>
                <c:pt idx="20">
                  <c:v>2000</c:v>
                </c:pt>
                <c:pt idx="21">
                  <c:v>2005</c:v>
                </c:pt>
                <c:pt idx="22">
                  <c:v>2010</c:v>
                </c:pt>
                <c:pt idx="23">
                  <c:v>2015</c:v>
                </c:pt>
                <c:pt idx="24">
                  <c:v>2020</c:v>
                </c:pt>
                <c:pt idx="25">
                  <c:v>2025</c:v>
                </c:pt>
                <c:pt idx="26">
                  <c:v>2030</c:v>
                </c:pt>
                <c:pt idx="27">
                  <c:v>2035</c:v>
                </c:pt>
                <c:pt idx="28">
                  <c:v>2040</c:v>
                </c:pt>
                <c:pt idx="29">
                  <c:v>2045</c:v>
                </c:pt>
                <c:pt idx="30">
                  <c:v>2050</c:v>
                </c:pt>
                <c:pt idx="31">
                  <c:v>2055</c:v>
                </c:pt>
                <c:pt idx="32">
                  <c:v>2060</c:v>
                </c:pt>
                <c:pt idx="33">
                  <c:v>2065</c:v>
                </c:pt>
                <c:pt idx="34">
                  <c:v>2070</c:v>
                </c:pt>
                <c:pt idx="35">
                  <c:v>2075</c:v>
                </c:pt>
                <c:pt idx="36">
                  <c:v>2080</c:v>
                </c:pt>
                <c:pt idx="37">
                  <c:v>2085</c:v>
                </c:pt>
                <c:pt idx="38">
                  <c:v>2090</c:v>
                </c:pt>
                <c:pt idx="39">
                  <c:v>2095</c:v>
                </c:pt>
                <c:pt idx="40">
                  <c:v>2100</c:v>
                </c:pt>
                <c:pt idx="41">
                  <c:v>2105</c:v>
                </c:pt>
                <c:pt idx="42">
                  <c:v>2110</c:v>
                </c:pt>
                <c:pt idx="43">
                  <c:v>2115</c:v>
                </c:pt>
                <c:pt idx="44">
                  <c:v>2120</c:v>
                </c:pt>
                <c:pt idx="45">
                  <c:v>2125</c:v>
                </c:pt>
                <c:pt idx="46">
                  <c:v>2130</c:v>
                </c:pt>
                <c:pt idx="47">
                  <c:v>2135</c:v>
                </c:pt>
                <c:pt idx="48">
                  <c:v>2140</c:v>
                </c:pt>
                <c:pt idx="49">
                  <c:v>2145</c:v>
                </c:pt>
              </c:strCache>
            </c:strRef>
          </c:cat>
          <c:val>
            <c:numRef>
              <c:f>'G 5.2.4 '!$B$71:$AY$71</c:f>
              <c:numCache>
                <c:formatCode>General</c:formatCode>
                <c:ptCount val="50"/>
                <c:pt idx="0">
                  <c:v>-8000</c:v>
                </c:pt>
                <c:pt idx="1">
                  <c:v>-8000</c:v>
                </c:pt>
                <c:pt idx="2">
                  <c:v>-8000</c:v>
                </c:pt>
                <c:pt idx="3">
                  <c:v>-8000</c:v>
                </c:pt>
                <c:pt idx="4">
                  <c:v>-8000</c:v>
                </c:pt>
                <c:pt idx="5">
                  <c:v>-8000</c:v>
                </c:pt>
                <c:pt idx="6">
                  <c:v>-8000</c:v>
                </c:pt>
                <c:pt idx="7">
                  <c:v>-8000</c:v>
                </c:pt>
                <c:pt idx="8">
                  <c:v>-8000</c:v>
                </c:pt>
                <c:pt idx="9">
                  <c:v>-8000</c:v>
                </c:pt>
                <c:pt idx="10">
                  <c:v>-8000</c:v>
                </c:pt>
                <c:pt idx="11">
                  <c:v>-8000</c:v>
                </c:pt>
                <c:pt idx="12">
                  <c:v>-8000</c:v>
                </c:pt>
                <c:pt idx="13">
                  <c:v>-8000</c:v>
                </c:pt>
                <c:pt idx="14">
                  <c:v>-8000</c:v>
                </c:pt>
                <c:pt idx="15">
                  <c:v>-8000</c:v>
                </c:pt>
                <c:pt idx="16">
                  <c:v>-8000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-8000</c:v>
                </c:pt>
                <c:pt idx="32">
                  <c:v>-8000</c:v>
                </c:pt>
                <c:pt idx="33">
                  <c:v>-8000</c:v>
                </c:pt>
                <c:pt idx="34">
                  <c:v>-8000</c:v>
                </c:pt>
                <c:pt idx="35">
                  <c:v>-8000</c:v>
                </c:pt>
                <c:pt idx="36">
                  <c:v>-8000</c:v>
                </c:pt>
                <c:pt idx="37">
                  <c:v>-8000</c:v>
                </c:pt>
                <c:pt idx="38">
                  <c:v>-8000</c:v>
                </c:pt>
                <c:pt idx="39">
                  <c:v>-8000</c:v>
                </c:pt>
                <c:pt idx="40">
                  <c:v>-8000</c:v>
                </c:pt>
                <c:pt idx="41">
                  <c:v>-8000</c:v>
                </c:pt>
                <c:pt idx="42">
                  <c:v>-8000</c:v>
                </c:pt>
                <c:pt idx="43">
                  <c:v>-8000</c:v>
                </c:pt>
                <c:pt idx="44">
                  <c:v>-8000</c:v>
                </c:pt>
                <c:pt idx="45">
                  <c:v>-8000</c:v>
                </c:pt>
                <c:pt idx="46">
                  <c:v>-8000</c:v>
                </c:pt>
                <c:pt idx="47">
                  <c:v>-8000</c:v>
                </c:pt>
                <c:pt idx="48">
                  <c:v>-8000</c:v>
                </c:pt>
                <c:pt idx="49">
                  <c:v>-8000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53-45E1-87F4-E1CC4AC96F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50049880"/>
        <c:axId val="1250052832"/>
      </c:barChart>
      <c:lineChart>
        <c:grouping val="standard"/>
        <c:varyColors val="0"/>
        <c:ser>
          <c:idx val="0"/>
          <c:order val="0"/>
          <c:tx>
            <c:strRef>
              <c:f>'G 5.2.4 '!$A$3</c:f>
              <c:strCache>
                <c:ptCount val="1"/>
                <c:pt idx="0">
                  <c:v>Získají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'G 5.2.4 '!$B$2:$AY$2</c:f>
              <c:strCache>
                <c:ptCount val="50"/>
                <c:pt idx="0">
                  <c:v>1900</c:v>
                </c:pt>
                <c:pt idx="1">
                  <c:v>1905</c:v>
                </c:pt>
                <c:pt idx="2">
                  <c:v>1910</c:v>
                </c:pt>
                <c:pt idx="3">
                  <c:v>1915</c:v>
                </c:pt>
                <c:pt idx="4">
                  <c:v>1920</c:v>
                </c:pt>
                <c:pt idx="5">
                  <c:v>1925</c:v>
                </c:pt>
                <c:pt idx="6">
                  <c:v>1930</c:v>
                </c:pt>
                <c:pt idx="7">
                  <c:v>1935</c:v>
                </c:pt>
                <c:pt idx="8">
                  <c:v>1940</c:v>
                </c:pt>
                <c:pt idx="9">
                  <c:v>1945</c:v>
                </c:pt>
                <c:pt idx="10">
                  <c:v>1950</c:v>
                </c:pt>
                <c:pt idx="11">
                  <c:v>1955</c:v>
                </c:pt>
                <c:pt idx="12">
                  <c:v>1960</c:v>
                </c:pt>
                <c:pt idx="13">
                  <c:v>1965</c:v>
                </c:pt>
                <c:pt idx="14">
                  <c:v>1970</c:v>
                </c:pt>
                <c:pt idx="15">
                  <c:v>1975</c:v>
                </c:pt>
                <c:pt idx="16">
                  <c:v>1980</c:v>
                </c:pt>
                <c:pt idx="17">
                  <c:v>1985</c:v>
                </c:pt>
                <c:pt idx="18">
                  <c:v>1990</c:v>
                </c:pt>
                <c:pt idx="19">
                  <c:v>1995</c:v>
                </c:pt>
                <c:pt idx="20">
                  <c:v>2000</c:v>
                </c:pt>
                <c:pt idx="21">
                  <c:v>2005</c:v>
                </c:pt>
                <c:pt idx="22">
                  <c:v>2010</c:v>
                </c:pt>
                <c:pt idx="23">
                  <c:v>2015</c:v>
                </c:pt>
                <c:pt idx="24">
                  <c:v>2020</c:v>
                </c:pt>
                <c:pt idx="25">
                  <c:v>2025</c:v>
                </c:pt>
                <c:pt idx="26">
                  <c:v>2030</c:v>
                </c:pt>
                <c:pt idx="27">
                  <c:v>2035</c:v>
                </c:pt>
                <c:pt idx="28">
                  <c:v>2040</c:v>
                </c:pt>
                <c:pt idx="29">
                  <c:v>2045</c:v>
                </c:pt>
                <c:pt idx="30">
                  <c:v>2050</c:v>
                </c:pt>
                <c:pt idx="31">
                  <c:v>2055</c:v>
                </c:pt>
                <c:pt idx="32">
                  <c:v>2060</c:v>
                </c:pt>
                <c:pt idx="33">
                  <c:v>2065</c:v>
                </c:pt>
                <c:pt idx="34">
                  <c:v>2070</c:v>
                </c:pt>
                <c:pt idx="35">
                  <c:v>2075</c:v>
                </c:pt>
                <c:pt idx="36">
                  <c:v>2080</c:v>
                </c:pt>
                <c:pt idx="37">
                  <c:v>2085</c:v>
                </c:pt>
                <c:pt idx="38">
                  <c:v>2090</c:v>
                </c:pt>
                <c:pt idx="39">
                  <c:v>2095</c:v>
                </c:pt>
                <c:pt idx="40">
                  <c:v>2100</c:v>
                </c:pt>
                <c:pt idx="41">
                  <c:v>2105</c:v>
                </c:pt>
                <c:pt idx="42">
                  <c:v>2110</c:v>
                </c:pt>
                <c:pt idx="43">
                  <c:v>2115</c:v>
                </c:pt>
                <c:pt idx="44">
                  <c:v>2120</c:v>
                </c:pt>
                <c:pt idx="45">
                  <c:v>2125</c:v>
                </c:pt>
                <c:pt idx="46">
                  <c:v>2130</c:v>
                </c:pt>
                <c:pt idx="47">
                  <c:v>2135</c:v>
                </c:pt>
                <c:pt idx="48">
                  <c:v>2140</c:v>
                </c:pt>
                <c:pt idx="49">
                  <c:v>2145</c:v>
                </c:pt>
              </c:strCache>
            </c:strRef>
          </c:cat>
          <c:val>
            <c:numRef>
              <c:f>'G 5.2.4 '!$B$3:$AY$3</c:f>
              <c:numCache>
                <c:formatCode>#,##0.00</c:formatCode>
                <c:ptCount val="50"/>
                <c:pt idx="0">
                  <c:v>0.86637562161805304</c:v>
                </c:pt>
                <c:pt idx="1">
                  <c:v>9.9573887808438055</c:v>
                </c:pt>
                <c:pt idx="2">
                  <c:v>56.444992137724306</c:v>
                </c:pt>
                <c:pt idx="3">
                  <c:v>111.3648886231159</c:v>
                </c:pt>
                <c:pt idx="4">
                  <c:v>466.93898415348366</c:v>
                </c:pt>
                <c:pt idx="5">
                  <c:v>847.11213576831278</c:v>
                </c:pt>
                <c:pt idx="6">
                  <c:v>1307.2221271129602</c:v>
                </c:pt>
                <c:pt idx="7">
                  <c:v>1763.209431840389</c:v>
                </c:pt>
                <c:pt idx="8">
                  <c:v>2927.609663094323</c:v>
                </c:pt>
                <c:pt idx="9">
                  <c:v>4177.1966314406518</c:v>
                </c:pt>
                <c:pt idx="10">
                  <c:v>4546.3600518597068</c:v>
                </c:pt>
                <c:pt idx="11">
                  <c:v>4420.8865961070915</c:v>
                </c:pt>
                <c:pt idx="12">
                  <c:v>4074.9412743264243</c:v>
                </c:pt>
                <c:pt idx="13">
                  <c:v>4503.6521424856446</c:v>
                </c:pt>
                <c:pt idx="14">
                  <c:v>5550.5957941837041</c:v>
                </c:pt>
                <c:pt idx="15">
                  <c:v>6744.9134403811668</c:v>
                </c:pt>
                <c:pt idx="16">
                  <c:v>5962.7585500650557</c:v>
                </c:pt>
                <c:pt idx="17">
                  <c:v>6025.9686476919214</c:v>
                </c:pt>
                <c:pt idx="18">
                  <c:v>6165.658706574367</c:v>
                </c:pt>
                <c:pt idx="19">
                  <c:v>5441.5180844332826</c:v>
                </c:pt>
                <c:pt idx="20">
                  <c:v>5998.5062237443408</c:v>
                </c:pt>
                <c:pt idx="21">
                  <c:v>7420.4448274807255</c:v>
                </c:pt>
                <c:pt idx="22">
                  <c:v>7696.0366869211866</c:v>
                </c:pt>
                <c:pt idx="23">
                  <c:v>8093.5821118829053</c:v>
                </c:pt>
                <c:pt idx="24">
                  <c:v>7813.6448371536353</c:v>
                </c:pt>
                <c:pt idx="25">
                  <c:v>6566.5947442375937</c:v>
                </c:pt>
                <c:pt idx="26">
                  <c:v>7003.1949956839308</c:v>
                </c:pt>
                <c:pt idx="27">
                  <c:v>7813.9528856451489</c:v>
                </c:pt>
                <c:pt idx="28">
                  <c:v>8352.2237740062938</c:v>
                </c:pt>
                <c:pt idx="29">
                  <c:v>8562.6254004699786</c:v>
                </c:pt>
                <c:pt idx="30">
                  <c:v>8258.5235398700843</c:v>
                </c:pt>
                <c:pt idx="31">
                  <c:v>7341.6117651591276</c:v>
                </c:pt>
                <c:pt idx="32">
                  <c:v>6280.3631596863379</c:v>
                </c:pt>
                <c:pt idx="33">
                  <c:v>5269.6284904444201</c:v>
                </c:pt>
                <c:pt idx="34">
                  <c:v>4114.0311657474394</c:v>
                </c:pt>
                <c:pt idx="35">
                  <c:v>2713.4318088510513</c:v>
                </c:pt>
                <c:pt idx="36">
                  <c:v>1241.6643624080759</c:v>
                </c:pt>
                <c:pt idx="37">
                  <c:v>555.41333720584475</c:v>
                </c:pt>
                <c:pt idx="38">
                  <c:v>372.40521798061724</c:v>
                </c:pt>
                <c:pt idx="39">
                  <c:v>260.83513544297335</c:v>
                </c:pt>
                <c:pt idx="40">
                  <c:v>189.27610436090762</c:v>
                </c:pt>
                <c:pt idx="41">
                  <c:v>140.48604272416148</c:v>
                </c:pt>
                <c:pt idx="42">
                  <c:v>107.19273290507597</c:v>
                </c:pt>
                <c:pt idx="43">
                  <c:v>82.54083582490199</c:v>
                </c:pt>
                <c:pt idx="44">
                  <c:v>62.971619622686774</c:v>
                </c:pt>
                <c:pt idx="45">
                  <c:v>45.136601095878909</c:v>
                </c:pt>
                <c:pt idx="46">
                  <c:v>25.079468668201809</c:v>
                </c:pt>
                <c:pt idx="47">
                  <c:v>11.171080158514526</c:v>
                </c:pt>
                <c:pt idx="48">
                  <c:v>3.5828413865034672</c:v>
                </c:pt>
                <c:pt idx="49">
                  <c:v>6.7125018086242747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53-45E1-87F4-E1CC4AC96F4A}"/>
            </c:ext>
          </c:extLst>
        </c:ser>
        <c:ser>
          <c:idx val="1"/>
          <c:order val="1"/>
          <c:tx>
            <c:strRef>
              <c:f>'G 5.2.4 '!$A$4</c:f>
              <c:strCache>
                <c:ptCount val="1"/>
                <c:pt idx="0">
                  <c:v>Zaplatí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'G 5.2.4 '!$B$2:$AY$2</c:f>
              <c:strCache>
                <c:ptCount val="50"/>
                <c:pt idx="0">
                  <c:v>1900</c:v>
                </c:pt>
                <c:pt idx="1">
                  <c:v>1905</c:v>
                </c:pt>
                <c:pt idx="2">
                  <c:v>1910</c:v>
                </c:pt>
                <c:pt idx="3">
                  <c:v>1915</c:v>
                </c:pt>
                <c:pt idx="4">
                  <c:v>1920</c:v>
                </c:pt>
                <c:pt idx="5">
                  <c:v>1925</c:v>
                </c:pt>
                <c:pt idx="6">
                  <c:v>1930</c:v>
                </c:pt>
                <c:pt idx="7">
                  <c:v>1935</c:v>
                </c:pt>
                <c:pt idx="8">
                  <c:v>1940</c:v>
                </c:pt>
                <c:pt idx="9">
                  <c:v>1945</c:v>
                </c:pt>
                <c:pt idx="10">
                  <c:v>1950</c:v>
                </c:pt>
                <c:pt idx="11">
                  <c:v>1955</c:v>
                </c:pt>
                <c:pt idx="12">
                  <c:v>1960</c:v>
                </c:pt>
                <c:pt idx="13">
                  <c:v>1965</c:v>
                </c:pt>
                <c:pt idx="14">
                  <c:v>1970</c:v>
                </c:pt>
                <c:pt idx="15">
                  <c:v>1975</c:v>
                </c:pt>
                <c:pt idx="16">
                  <c:v>1980</c:v>
                </c:pt>
                <c:pt idx="17">
                  <c:v>1985</c:v>
                </c:pt>
                <c:pt idx="18">
                  <c:v>1990</c:v>
                </c:pt>
                <c:pt idx="19">
                  <c:v>1995</c:v>
                </c:pt>
                <c:pt idx="20">
                  <c:v>2000</c:v>
                </c:pt>
                <c:pt idx="21">
                  <c:v>2005</c:v>
                </c:pt>
                <c:pt idx="22">
                  <c:v>2010</c:v>
                </c:pt>
                <c:pt idx="23">
                  <c:v>2015</c:v>
                </c:pt>
                <c:pt idx="24">
                  <c:v>2020</c:v>
                </c:pt>
                <c:pt idx="25">
                  <c:v>2025</c:v>
                </c:pt>
                <c:pt idx="26">
                  <c:v>2030</c:v>
                </c:pt>
                <c:pt idx="27">
                  <c:v>2035</c:v>
                </c:pt>
                <c:pt idx="28">
                  <c:v>2040</c:v>
                </c:pt>
                <c:pt idx="29">
                  <c:v>2045</c:v>
                </c:pt>
                <c:pt idx="30">
                  <c:v>2050</c:v>
                </c:pt>
                <c:pt idx="31">
                  <c:v>2055</c:v>
                </c:pt>
                <c:pt idx="32">
                  <c:v>2060</c:v>
                </c:pt>
                <c:pt idx="33">
                  <c:v>2065</c:v>
                </c:pt>
                <c:pt idx="34">
                  <c:v>2070</c:v>
                </c:pt>
                <c:pt idx="35">
                  <c:v>2075</c:v>
                </c:pt>
                <c:pt idx="36">
                  <c:v>2080</c:v>
                </c:pt>
                <c:pt idx="37">
                  <c:v>2085</c:v>
                </c:pt>
                <c:pt idx="38">
                  <c:v>2090</c:v>
                </c:pt>
                <c:pt idx="39">
                  <c:v>2095</c:v>
                </c:pt>
                <c:pt idx="40">
                  <c:v>2100</c:v>
                </c:pt>
                <c:pt idx="41">
                  <c:v>2105</c:v>
                </c:pt>
                <c:pt idx="42">
                  <c:v>2110</c:v>
                </c:pt>
                <c:pt idx="43">
                  <c:v>2115</c:v>
                </c:pt>
                <c:pt idx="44">
                  <c:v>2120</c:v>
                </c:pt>
                <c:pt idx="45">
                  <c:v>2125</c:v>
                </c:pt>
                <c:pt idx="46">
                  <c:v>2130</c:v>
                </c:pt>
                <c:pt idx="47">
                  <c:v>2135</c:v>
                </c:pt>
                <c:pt idx="48">
                  <c:v>2140</c:v>
                </c:pt>
                <c:pt idx="49">
                  <c:v>2145</c:v>
                </c:pt>
              </c:strCache>
            </c:strRef>
          </c:cat>
          <c:val>
            <c:numRef>
              <c:f>'G 5.2.4 '!$B$4:$AY$4</c:f>
              <c:numCache>
                <c:formatCode>#,##0.00</c:formatCode>
                <c:ptCount val="5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0.7570318225901117</c:v>
                </c:pt>
                <c:pt idx="6">
                  <c:v>7.1404831812818061</c:v>
                </c:pt>
                <c:pt idx="7">
                  <c:v>22.545403275842691</c:v>
                </c:pt>
                <c:pt idx="8">
                  <c:v>125.24901270444226</c:v>
                </c:pt>
                <c:pt idx="9">
                  <c:v>621.63175061904542</c:v>
                </c:pt>
                <c:pt idx="10">
                  <c:v>1160.7295478577444</c:v>
                </c:pt>
                <c:pt idx="11">
                  <c:v>1674.1929476973785</c:v>
                </c:pt>
                <c:pt idx="12">
                  <c:v>2100.6016406953017</c:v>
                </c:pt>
                <c:pt idx="13">
                  <c:v>2859.6193141951985</c:v>
                </c:pt>
                <c:pt idx="14">
                  <c:v>3959.6569480217959</c:v>
                </c:pt>
                <c:pt idx="15">
                  <c:v>5316.007843136128</c:v>
                </c:pt>
                <c:pt idx="16">
                  <c:v>4874.0625214560978</c:v>
                </c:pt>
                <c:pt idx="17">
                  <c:v>4927.5127570263021</c:v>
                </c:pt>
                <c:pt idx="18">
                  <c:v>5116.6836773653677</c:v>
                </c:pt>
                <c:pt idx="19">
                  <c:v>4459.0556705653644</c:v>
                </c:pt>
                <c:pt idx="20">
                  <c:v>4816.0695987288991</c:v>
                </c:pt>
                <c:pt idx="21">
                  <c:v>6028.8128090436248</c:v>
                </c:pt>
                <c:pt idx="22">
                  <c:v>6181.7325015538827</c:v>
                </c:pt>
                <c:pt idx="23">
                  <c:v>6503.1933859383344</c:v>
                </c:pt>
                <c:pt idx="24">
                  <c:v>6336.0609500708761</c:v>
                </c:pt>
                <c:pt idx="25">
                  <c:v>5191.3962647645476</c:v>
                </c:pt>
                <c:pt idx="26">
                  <c:v>5542.500424728174</c:v>
                </c:pt>
                <c:pt idx="27">
                  <c:v>6249.287465649355</c:v>
                </c:pt>
                <c:pt idx="28">
                  <c:v>6735.6384492667867</c:v>
                </c:pt>
                <c:pt idx="29">
                  <c:v>6942.0536085462136</c:v>
                </c:pt>
                <c:pt idx="30">
                  <c:v>6853.230380900317</c:v>
                </c:pt>
                <c:pt idx="31">
                  <c:v>6551.6031606822926</c:v>
                </c:pt>
                <c:pt idx="32">
                  <c:v>6466.0161088398227</c:v>
                </c:pt>
                <c:pt idx="33">
                  <c:v>6767.946055810572</c:v>
                </c:pt>
                <c:pt idx="34">
                  <c:v>7179.3911374913387</c:v>
                </c:pt>
                <c:pt idx="35">
                  <c:v>7433.7506446371472</c:v>
                </c:pt>
                <c:pt idx="36">
                  <c:v>7440.5224003638705</c:v>
                </c:pt>
                <c:pt idx="37">
                  <c:v>6902.0458978881297</c:v>
                </c:pt>
                <c:pt idx="38">
                  <c:v>6084.7144015628382</c:v>
                </c:pt>
                <c:pt idx="39">
                  <c:v>5228.1971895854358</c:v>
                </c:pt>
                <c:pt idx="40">
                  <c:v>4356.1189907978414</c:v>
                </c:pt>
                <c:pt idx="41">
                  <c:v>3405.0072301011369</c:v>
                </c:pt>
                <c:pt idx="42">
                  <c:v>2431.361510970552</c:v>
                </c:pt>
                <c:pt idx="43">
                  <c:v>1543.9141428993848</c:v>
                </c:pt>
                <c:pt idx="44">
                  <c:v>802.16392621034697</c:v>
                </c:pt>
                <c:pt idx="45">
                  <c:v>242.86523890730606</c:v>
                </c:pt>
                <c:pt idx="46">
                  <c:v>18.186614786171326</c:v>
                </c:pt>
                <c:pt idx="47">
                  <c:v>3.8767470897070846E-2</c:v>
                </c:pt>
                <c:pt idx="48">
                  <c:v>0</c:v>
                </c:pt>
                <c:pt idx="4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53-45E1-87F4-E1CC4AC96F4A}"/>
            </c:ext>
          </c:extLst>
        </c:ser>
        <c:ser>
          <c:idx val="2"/>
          <c:order val="2"/>
          <c:tx>
            <c:strRef>
              <c:f>'G 5.2.4 '!$A$5</c:f>
              <c:strCache>
                <c:ptCount val="1"/>
                <c:pt idx="0">
                  <c:v>Čisté inkaso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'G 5.2.4 '!$B$2:$AY$2</c:f>
              <c:strCache>
                <c:ptCount val="50"/>
                <c:pt idx="0">
                  <c:v>1900</c:v>
                </c:pt>
                <c:pt idx="1">
                  <c:v>1905</c:v>
                </c:pt>
                <c:pt idx="2">
                  <c:v>1910</c:v>
                </c:pt>
                <c:pt idx="3">
                  <c:v>1915</c:v>
                </c:pt>
                <c:pt idx="4">
                  <c:v>1920</c:v>
                </c:pt>
                <c:pt idx="5">
                  <c:v>1925</c:v>
                </c:pt>
                <c:pt idx="6">
                  <c:v>1930</c:v>
                </c:pt>
                <c:pt idx="7">
                  <c:v>1935</c:v>
                </c:pt>
                <c:pt idx="8">
                  <c:v>1940</c:v>
                </c:pt>
                <c:pt idx="9">
                  <c:v>1945</c:v>
                </c:pt>
                <c:pt idx="10">
                  <c:v>1950</c:v>
                </c:pt>
                <c:pt idx="11">
                  <c:v>1955</c:v>
                </c:pt>
                <c:pt idx="12">
                  <c:v>1960</c:v>
                </c:pt>
                <c:pt idx="13">
                  <c:v>1965</c:v>
                </c:pt>
                <c:pt idx="14">
                  <c:v>1970</c:v>
                </c:pt>
                <c:pt idx="15">
                  <c:v>1975</c:v>
                </c:pt>
                <c:pt idx="16">
                  <c:v>1980</c:v>
                </c:pt>
                <c:pt idx="17">
                  <c:v>1985</c:v>
                </c:pt>
                <c:pt idx="18">
                  <c:v>1990</c:v>
                </c:pt>
                <c:pt idx="19">
                  <c:v>1995</c:v>
                </c:pt>
                <c:pt idx="20">
                  <c:v>2000</c:v>
                </c:pt>
                <c:pt idx="21">
                  <c:v>2005</c:v>
                </c:pt>
                <c:pt idx="22">
                  <c:v>2010</c:v>
                </c:pt>
                <c:pt idx="23">
                  <c:v>2015</c:v>
                </c:pt>
                <c:pt idx="24">
                  <c:v>2020</c:v>
                </c:pt>
                <c:pt idx="25">
                  <c:v>2025</c:v>
                </c:pt>
                <c:pt idx="26">
                  <c:v>2030</c:v>
                </c:pt>
                <c:pt idx="27">
                  <c:v>2035</c:v>
                </c:pt>
                <c:pt idx="28">
                  <c:v>2040</c:v>
                </c:pt>
                <c:pt idx="29">
                  <c:v>2045</c:v>
                </c:pt>
                <c:pt idx="30">
                  <c:v>2050</c:v>
                </c:pt>
                <c:pt idx="31">
                  <c:v>2055</c:v>
                </c:pt>
                <c:pt idx="32">
                  <c:v>2060</c:v>
                </c:pt>
                <c:pt idx="33">
                  <c:v>2065</c:v>
                </c:pt>
                <c:pt idx="34">
                  <c:v>2070</c:v>
                </c:pt>
                <c:pt idx="35">
                  <c:v>2075</c:v>
                </c:pt>
                <c:pt idx="36">
                  <c:v>2080</c:v>
                </c:pt>
                <c:pt idx="37">
                  <c:v>2085</c:v>
                </c:pt>
                <c:pt idx="38">
                  <c:v>2090</c:v>
                </c:pt>
                <c:pt idx="39">
                  <c:v>2095</c:v>
                </c:pt>
                <c:pt idx="40">
                  <c:v>2100</c:v>
                </c:pt>
                <c:pt idx="41">
                  <c:v>2105</c:v>
                </c:pt>
                <c:pt idx="42">
                  <c:v>2110</c:v>
                </c:pt>
                <c:pt idx="43">
                  <c:v>2115</c:v>
                </c:pt>
                <c:pt idx="44">
                  <c:v>2120</c:v>
                </c:pt>
                <c:pt idx="45">
                  <c:v>2125</c:v>
                </c:pt>
                <c:pt idx="46">
                  <c:v>2130</c:v>
                </c:pt>
                <c:pt idx="47">
                  <c:v>2135</c:v>
                </c:pt>
                <c:pt idx="48">
                  <c:v>2140</c:v>
                </c:pt>
                <c:pt idx="49">
                  <c:v>2145</c:v>
                </c:pt>
              </c:strCache>
            </c:strRef>
          </c:cat>
          <c:val>
            <c:numRef>
              <c:f>'G 5.2.4 '!$B$5:$AY$5</c:f>
              <c:numCache>
                <c:formatCode>#,##0.00</c:formatCode>
                <c:ptCount val="50"/>
                <c:pt idx="0">
                  <c:v>0.86637562161805304</c:v>
                </c:pt>
                <c:pt idx="1">
                  <c:v>9.9573887808438055</c:v>
                </c:pt>
                <c:pt idx="2">
                  <c:v>56.444992137724306</c:v>
                </c:pt>
                <c:pt idx="3">
                  <c:v>111.3648886231159</c:v>
                </c:pt>
                <c:pt idx="4">
                  <c:v>466.93898415348366</c:v>
                </c:pt>
                <c:pt idx="5">
                  <c:v>846.3551039457227</c:v>
                </c:pt>
                <c:pt idx="6">
                  <c:v>1300.0816439316784</c:v>
                </c:pt>
                <c:pt idx="7">
                  <c:v>1740.6640285645462</c:v>
                </c:pt>
                <c:pt idx="8">
                  <c:v>2802.3606503898809</c:v>
                </c:pt>
                <c:pt idx="9">
                  <c:v>3555.5648808216065</c:v>
                </c:pt>
                <c:pt idx="10">
                  <c:v>3385.6305040019624</c:v>
                </c:pt>
                <c:pt idx="11">
                  <c:v>2746.6936484097132</c:v>
                </c:pt>
                <c:pt idx="12">
                  <c:v>1974.3396336311225</c:v>
                </c:pt>
                <c:pt idx="13">
                  <c:v>1644.0328282904461</c:v>
                </c:pt>
                <c:pt idx="14">
                  <c:v>1590.9388461619083</c:v>
                </c:pt>
                <c:pt idx="15">
                  <c:v>1428.9055972450387</c:v>
                </c:pt>
                <c:pt idx="16">
                  <c:v>1088.6960286089579</c:v>
                </c:pt>
                <c:pt idx="17">
                  <c:v>1098.4558906656193</c:v>
                </c:pt>
                <c:pt idx="18">
                  <c:v>1048.9750292089993</c:v>
                </c:pt>
                <c:pt idx="19">
                  <c:v>982.46241386791826</c:v>
                </c:pt>
                <c:pt idx="20">
                  <c:v>1182.4366250154417</c:v>
                </c:pt>
                <c:pt idx="21">
                  <c:v>1391.6320184371007</c:v>
                </c:pt>
                <c:pt idx="22">
                  <c:v>1514.3041853673039</c:v>
                </c:pt>
                <c:pt idx="23">
                  <c:v>1590.388725944571</c:v>
                </c:pt>
                <c:pt idx="24">
                  <c:v>1477.5838870827592</c:v>
                </c:pt>
                <c:pt idx="25">
                  <c:v>1375.1984794730461</c:v>
                </c:pt>
                <c:pt idx="26">
                  <c:v>1460.6945709557567</c:v>
                </c:pt>
                <c:pt idx="27">
                  <c:v>1564.6654199957939</c:v>
                </c:pt>
                <c:pt idx="28">
                  <c:v>1616.5853247395071</c:v>
                </c:pt>
                <c:pt idx="29">
                  <c:v>1620.571791923765</c:v>
                </c:pt>
                <c:pt idx="30">
                  <c:v>1405.2931589697673</c:v>
                </c:pt>
                <c:pt idx="31">
                  <c:v>790.00860447683499</c:v>
                </c:pt>
                <c:pt idx="32">
                  <c:v>-185.65294915348477</c:v>
                </c:pt>
                <c:pt idx="33">
                  <c:v>-1498.3175653661519</c:v>
                </c:pt>
                <c:pt idx="34">
                  <c:v>-3065.3599717438992</c:v>
                </c:pt>
                <c:pt idx="35">
                  <c:v>-4720.3188357860963</c:v>
                </c:pt>
                <c:pt idx="36">
                  <c:v>-6198.8580379557943</c:v>
                </c:pt>
                <c:pt idx="37">
                  <c:v>-6346.6325606822847</c:v>
                </c:pt>
                <c:pt idx="38">
                  <c:v>-5712.3091835822206</c:v>
                </c:pt>
                <c:pt idx="39">
                  <c:v>-4967.3620541424625</c:v>
                </c:pt>
                <c:pt idx="40">
                  <c:v>-4166.8428864369334</c:v>
                </c:pt>
                <c:pt idx="41">
                  <c:v>-3264.5211873769754</c:v>
                </c:pt>
                <c:pt idx="42">
                  <c:v>-2324.1687780654761</c:v>
                </c:pt>
                <c:pt idx="43">
                  <c:v>-1461.3733070744829</c:v>
                </c:pt>
                <c:pt idx="44">
                  <c:v>-739.19230658766014</c:v>
                </c:pt>
                <c:pt idx="45">
                  <c:v>-197.72863781142715</c:v>
                </c:pt>
                <c:pt idx="46">
                  <c:v>6.892853882030483</c:v>
                </c:pt>
                <c:pt idx="47">
                  <c:v>11.132312687617455</c:v>
                </c:pt>
                <c:pt idx="48">
                  <c:v>3.5828413865034672</c:v>
                </c:pt>
                <c:pt idx="49">
                  <c:v>6.7125018086242747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253-45E1-87F4-E1CC4AC96F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0049880"/>
        <c:axId val="1250052832"/>
      </c:lineChart>
      <c:catAx>
        <c:axId val="1250049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250052832"/>
        <c:crosses val="autoZero"/>
        <c:auto val="1"/>
        <c:lblAlgn val="ctr"/>
        <c:lblOffset val="100"/>
        <c:tickLblSkip val="4"/>
        <c:noMultiLvlLbl val="0"/>
      </c:catAx>
      <c:valAx>
        <c:axId val="1250052832"/>
        <c:scaling>
          <c:orientation val="minMax"/>
          <c:max val="10000"/>
          <c:min val="-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cs-CZ"/>
                  <a:t>Mld.</a:t>
                </a:r>
                <a:r>
                  <a:rPr lang="cs-CZ" baseline="0"/>
                  <a:t> Kč</a:t>
                </a:r>
                <a:endParaRPr lang="cs-CZ"/>
              </a:p>
            </c:rich>
          </c:tx>
          <c:layout>
            <c:manualLayout>
              <c:xMode val="edge"/>
              <c:yMode val="edge"/>
              <c:x val="3.2609509114173737E-3"/>
              <c:y val="0.4041177028129798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250049880"/>
        <c:crosses val="autoZero"/>
        <c:crossBetween val="midCat"/>
        <c:majorUnit val="2000"/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ayout>
        <c:manualLayout>
          <c:xMode val="edge"/>
          <c:yMode val="edge"/>
          <c:x val="0.85093262969516059"/>
          <c:y val="0.24525767676937801"/>
          <c:w val="0.14243606364678724"/>
          <c:h val="0.435983961685588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26782246389611E-2"/>
          <c:y val="2.3175549210909918E-2"/>
          <c:w val="0.72081670844956036"/>
          <c:h val="0.89851246224140946"/>
        </c:manualLayout>
      </c:layout>
      <c:barChart>
        <c:barDir val="col"/>
        <c:grouping val="clustered"/>
        <c:varyColors val="0"/>
        <c:ser>
          <c:idx val="5"/>
          <c:order val="4"/>
          <c:tx>
            <c:strRef>
              <c:f>'G 5.2.5'!$A$82</c:f>
              <c:strCache>
                <c:ptCount val="1"/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noFill/>
            </a:ln>
            <a:effectLst/>
          </c:spPr>
          <c:invertIfNegative val="0"/>
          <c:cat>
            <c:strRef>
              <c:f>'G 5.2.5'!$B$2:$AF$2</c:f>
              <c:strCache>
                <c:ptCount val="31"/>
                <c:pt idx="0">
                  <c:v>1950</c:v>
                </c:pt>
                <c:pt idx="1">
                  <c:v>1955</c:v>
                </c:pt>
                <c:pt idx="2">
                  <c:v>1960</c:v>
                </c:pt>
                <c:pt idx="3">
                  <c:v>1965</c:v>
                </c:pt>
                <c:pt idx="4">
                  <c:v>1970</c:v>
                </c:pt>
                <c:pt idx="5">
                  <c:v>1975</c:v>
                </c:pt>
                <c:pt idx="6">
                  <c:v>1980</c:v>
                </c:pt>
                <c:pt idx="7">
                  <c:v>1985</c:v>
                </c:pt>
                <c:pt idx="8">
                  <c:v>1990</c:v>
                </c:pt>
                <c:pt idx="9">
                  <c:v>1995</c:v>
                </c:pt>
                <c:pt idx="10">
                  <c:v>2000</c:v>
                </c:pt>
                <c:pt idx="11">
                  <c:v>2005</c:v>
                </c:pt>
                <c:pt idx="12">
                  <c:v>2010</c:v>
                </c:pt>
                <c:pt idx="13">
                  <c:v>2015</c:v>
                </c:pt>
                <c:pt idx="14">
                  <c:v>2020</c:v>
                </c:pt>
                <c:pt idx="15">
                  <c:v>2025</c:v>
                </c:pt>
                <c:pt idx="16">
                  <c:v>2030</c:v>
                </c:pt>
                <c:pt idx="17">
                  <c:v>2035</c:v>
                </c:pt>
                <c:pt idx="18">
                  <c:v>2040</c:v>
                </c:pt>
                <c:pt idx="19">
                  <c:v>2045</c:v>
                </c:pt>
                <c:pt idx="20">
                  <c:v>2050</c:v>
                </c:pt>
                <c:pt idx="21">
                  <c:v>2055</c:v>
                </c:pt>
                <c:pt idx="22">
                  <c:v>2060</c:v>
                </c:pt>
                <c:pt idx="23">
                  <c:v>2065</c:v>
                </c:pt>
                <c:pt idx="24">
                  <c:v>2070</c:v>
                </c:pt>
                <c:pt idx="25">
                  <c:v>2075</c:v>
                </c:pt>
                <c:pt idx="26">
                  <c:v>2080</c:v>
                </c:pt>
                <c:pt idx="27">
                  <c:v>2085</c:v>
                </c:pt>
                <c:pt idx="28">
                  <c:v>2090</c:v>
                </c:pt>
                <c:pt idx="29">
                  <c:v>2095</c:v>
                </c:pt>
                <c:pt idx="30">
                  <c:v>2100</c:v>
                </c:pt>
              </c:strCache>
            </c:strRef>
          </c:cat>
          <c:val>
            <c:numRef>
              <c:f>'G 5.2.5'!$B$82:$AF$82</c:f>
              <c:numCache>
                <c:formatCode>General</c:formatCode>
                <c:ptCount val="31"/>
                <c:pt idx="0">
                  <c:v>5000</c:v>
                </c:pt>
                <c:pt idx="1">
                  <c:v>5000</c:v>
                </c:pt>
                <c:pt idx="2">
                  <c:v>5000</c:v>
                </c:pt>
                <c:pt idx="3">
                  <c:v>5000</c:v>
                </c:pt>
                <c:pt idx="4">
                  <c:v>5000</c:v>
                </c:pt>
                <c:pt idx="5">
                  <c:v>5000</c:v>
                </c:pt>
                <c:pt idx="6">
                  <c:v>5000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5000</c:v>
                </c:pt>
                <c:pt idx="22">
                  <c:v>5000</c:v>
                </c:pt>
                <c:pt idx="23">
                  <c:v>5000</c:v>
                </c:pt>
                <c:pt idx="24">
                  <c:v>5000</c:v>
                </c:pt>
                <c:pt idx="25">
                  <c:v>5000</c:v>
                </c:pt>
                <c:pt idx="26">
                  <c:v>5000</c:v>
                </c:pt>
                <c:pt idx="27">
                  <c:v>5000</c:v>
                </c:pt>
                <c:pt idx="28">
                  <c:v>5000</c:v>
                </c:pt>
                <c:pt idx="29">
                  <c:v>5000</c:v>
                </c:pt>
                <c:pt idx="30">
                  <c:v>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1F-4BA7-B222-3FA5C8CF23CD}"/>
            </c:ext>
          </c:extLst>
        </c:ser>
        <c:ser>
          <c:idx val="6"/>
          <c:order val="5"/>
          <c:tx>
            <c:strRef>
              <c:f>'G 5.2.5'!$A$83</c:f>
              <c:strCache>
                <c:ptCount val="1"/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noFill/>
            </a:ln>
            <a:effectLst/>
          </c:spPr>
          <c:invertIfNegative val="0"/>
          <c:cat>
            <c:strRef>
              <c:f>'G 5.2.5'!$B$2:$AF$2</c:f>
              <c:strCache>
                <c:ptCount val="31"/>
                <c:pt idx="0">
                  <c:v>1950</c:v>
                </c:pt>
                <c:pt idx="1">
                  <c:v>1955</c:v>
                </c:pt>
                <c:pt idx="2">
                  <c:v>1960</c:v>
                </c:pt>
                <c:pt idx="3">
                  <c:v>1965</c:v>
                </c:pt>
                <c:pt idx="4">
                  <c:v>1970</c:v>
                </c:pt>
                <c:pt idx="5">
                  <c:v>1975</c:v>
                </c:pt>
                <c:pt idx="6">
                  <c:v>1980</c:v>
                </c:pt>
                <c:pt idx="7">
                  <c:v>1985</c:v>
                </c:pt>
                <c:pt idx="8">
                  <c:v>1990</c:v>
                </c:pt>
                <c:pt idx="9">
                  <c:v>1995</c:v>
                </c:pt>
                <c:pt idx="10">
                  <c:v>2000</c:v>
                </c:pt>
                <c:pt idx="11">
                  <c:v>2005</c:v>
                </c:pt>
                <c:pt idx="12">
                  <c:v>2010</c:v>
                </c:pt>
                <c:pt idx="13">
                  <c:v>2015</c:v>
                </c:pt>
                <c:pt idx="14">
                  <c:v>2020</c:v>
                </c:pt>
                <c:pt idx="15">
                  <c:v>2025</c:v>
                </c:pt>
                <c:pt idx="16">
                  <c:v>2030</c:v>
                </c:pt>
                <c:pt idx="17">
                  <c:v>2035</c:v>
                </c:pt>
                <c:pt idx="18">
                  <c:v>2040</c:v>
                </c:pt>
                <c:pt idx="19">
                  <c:v>2045</c:v>
                </c:pt>
                <c:pt idx="20">
                  <c:v>2050</c:v>
                </c:pt>
                <c:pt idx="21">
                  <c:v>2055</c:v>
                </c:pt>
                <c:pt idx="22">
                  <c:v>2060</c:v>
                </c:pt>
                <c:pt idx="23">
                  <c:v>2065</c:v>
                </c:pt>
                <c:pt idx="24">
                  <c:v>2070</c:v>
                </c:pt>
                <c:pt idx="25">
                  <c:v>2075</c:v>
                </c:pt>
                <c:pt idx="26">
                  <c:v>2080</c:v>
                </c:pt>
                <c:pt idx="27">
                  <c:v>2085</c:v>
                </c:pt>
                <c:pt idx="28">
                  <c:v>2090</c:v>
                </c:pt>
                <c:pt idx="29">
                  <c:v>2095</c:v>
                </c:pt>
                <c:pt idx="30">
                  <c:v>2100</c:v>
                </c:pt>
              </c:strCache>
            </c:strRef>
          </c:cat>
          <c:val>
            <c:numRef>
              <c:f>'G 5.2.5'!$B$83:$AF$83</c:f>
              <c:numCache>
                <c:formatCode>General</c:formatCode>
                <c:ptCount val="31"/>
                <c:pt idx="0">
                  <c:v>-15000</c:v>
                </c:pt>
                <c:pt idx="1">
                  <c:v>-15000</c:v>
                </c:pt>
                <c:pt idx="2">
                  <c:v>-15000</c:v>
                </c:pt>
                <c:pt idx="3">
                  <c:v>-15000</c:v>
                </c:pt>
                <c:pt idx="4">
                  <c:v>-15000</c:v>
                </c:pt>
                <c:pt idx="5">
                  <c:v>-15000</c:v>
                </c:pt>
                <c:pt idx="6">
                  <c:v>-15000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-15000</c:v>
                </c:pt>
                <c:pt idx="22">
                  <c:v>-15000</c:v>
                </c:pt>
                <c:pt idx="23">
                  <c:v>-15000</c:v>
                </c:pt>
                <c:pt idx="24">
                  <c:v>-15000</c:v>
                </c:pt>
                <c:pt idx="25">
                  <c:v>-15000</c:v>
                </c:pt>
                <c:pt idx="26">
                  <c:v>-15000</c:v>
                </c:pt>
                <c:pt idx="27">
                  <c:v>-15000</c:v>
                </c:pt>
                <c:pt idx="28">
                  <c:v>-15000</c:v>
                </c:pt>
                <c:pt idx="29">
                  <c:v>-15000</c:v>
                </c:pt>
                <c:pt idx="30">
                  <c:v>-15000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1F-4BA7-B222-3FA5C8CF23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50049880"/>
        <c:axId val="1250052832"/>
      </c:barChart>
      <c:lineChart>
        <c:grouping val="standard"/>
        <c:varyColors val="0"/>
        <c:ser>
          <c:idx val="0"/>
          <c:order val="0"/>
          <c:tx>
            <c:strRef>
              <c:f>'G 5.2.5'!$A$3</c:f>
              <c:strCache>
                <c:ptCount val="1"/>
                <c:pt idx="0">
                  <c:v>Základní scénář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'G 5.2.5'!$B$2:$AF$2</c:f>
              <c:strCache>
                <c:ptCount val="31"/>
                <c:pt idx="0">
                  <c:v>1950</c:v>
                </c:pt>
                <c:pt idx="1">
                  <c:v>1955</c:v>
                </c:pt>
                <c:pt idx="2">
                  <c:v>1960</c:v>
                </c:pt>
                <c:pt idx="3">
                  <c:v>1965</c:v>
                </c:pt>
                <c:pt idx="4">
                  <c:v>1970</c:v>
                </c:pt>
                <c:pt idx="5">
                  <c:v>1975</c:v>
                </c:pt>
                <c:pt idx="6">
                  <c:v>1980</c:v>
                </c:pt>
                <c:pt idx="7">
                  <c:v>1985</c:v>
                </c:pt>
                <c:pt idx="8">
                  <c:v>1990</c:v>
                </c:pt>
                <c:pt idx="9">
                  <c:v>1995</c:v>
                </c:pt>
                <c:pt idx="10">
                  <c:v>2000</c:v>
                </c:pt>
                <c:pt idx="11">
                  <c:v>2005</c:v>
                </c:pt>
                <c:pt idx="12">
                  <c:v>2010</c:v>
                </c:pt>
                <c:pt idx="13">
                  <c:v>2015</c:v>
                </c:pt>
                <c:pt idx="14">
                  <c:v>2020</c:v>
                </c:pt>
                <c:pt idx="15">
                  <c:v>2025</c:v>
                </c:pt>
                <c:pt idx="16">
                  <c:v>2030</c:v>
                </c:pt>
                <c:pt idx="17">
                  <c:v>2035</c:v>
                </c:pt>
                <c:pt idx="18">
                  <c:v>2040</c:v>
                </c:pt>
                <c:pt idx="19">
                  <c:v>2045</c:v>
                </c:pt>
                <c:pt idx="20">
                  <c:v>2050</c:v>
                </c:pt>
                <c:pt idx="21">
                  <c:v>2055</c:v>
                </c:pt>
                <c:pt idx="22">
                  <c:v>2060</c:v>
                </c:pt>
                <c:pt idx="23">
                  <c:v>2065</c:v>
                </c:pt>
                <c:pt idx="24">
                  <c:v>2070</c:v>
                </c:pt>
                <c:pt idx="25">
                  <c:v>2075</c:v>
                </c:pt>
                <c:pt idx="26">
                  <c:v>2080</c:v>
                </c:pt>
                <c:pt idx="27">
                  <c:v>2085</c:v>
                </c:pt>
                <c:pt idx="28">
                  <c:v>2090</c:v>
                </c:pt>
                <c:pt idx="29">
                  <c:v>2095</c:v>
                </c:pt>
                <c:pt idx="30">
                  <c:v>2100</c:v>
                </c:pt>
              </c:strCache>
            </c:strRef>
          </c:cat>
          <c:val>
            <c:numRef>
              <c:f>'G 5.2.5'!$B$3:$AF$3</c:f>
              <c:numCache>
                <c:formatCode>0.00</c:formatCode>
                <c:ptCount val="31"/>
                <c:pt idx="0">
                  <c:v>3385.6305040019624</c:v>
                </c:pt>
                <c:pt idx="1">
                  <c:v>2746.6936484097132</c:v>
                </c:pt>
                <c:pt idx="2">
                  <c:v>1974.3396336311225</c:v>
                </c:pt>
                <c:pt idx="3">
                  <c:v>1644.0328282904461</c:v>
                </c:pt>
                <c:pt idx="4">
                  <c:v>1590.9388461619083</c:v>
                </c:pt>
                <c:pt idx="5">
                  <c:v>1428.9055972450387</c:v>
                </c:pt>
                <c:pt idx="6">
                  <c:v>1088.6960286089579</c:v>
                </c:pt>
                <c:pt idx="7">
                  <c:v>1098.4558906656193</c:v>
                </c:pt>
                <c:pt idx="8">
                  <c:v>1048.9750292089993</c:v>
                </c:pt>
                <c:pt idx="9">
                  <c:v>982.46241386791826</c:v>
                </c:pt>
                <c:pt idx="10">
                  <c:v>1182.4366250154417</c:v>
                </c:pt>
                <c:pt idx="11">
                  <c:v>1391.6320184371007</c:v>
                </c:pt>
                <c:pt idx="12">
                  <c:v>1514.3041853673039</c:v>
                </c:pt>
                <c:pt idx="13">
                  <c:v>1590.388725944571</c:v>
                </c:pt>
                <c:pt idx="14">
                  <c:v>1477.5838870827592</c:v>
                </c:pt>
                <c:pt idx="15">
                  <c:v>1375.1984794730461</c:v>
                </c:pt>
                <c:pt idx="16">
                  <c:v>1460.6945709557567</c:v>
                </c:pt>
                <c:pt idx="17">
                  <c:v>1564.6654199957939</c:v>
                </c:pt>
                <c:pt idx="18">
                  <c:v>1616.5853247395071</c:v>
                </c:pt>
                <c:pt idx="19">
                  <c:v>1620.571791923765</c:v>
                </c:pt>
                <c:pt idx="20">
                  <c:v>1405.2931589697673</c:v>
                </c:pt>
                <c:pt idx="21">
                  <c:v>790.00860447683499</c:v>
                </c:pt>
                <c:pt idx="22">
                  <c:v>-185.65294915348477</c:v>
                </c:pt>
                <c:pt idx="23">
                  <c:v>-1498.3175653661519</c:v>
                </c:pt>
                <c:pt idx="24">
                  <c:v>-3065.3599717438992</c:v>
                </c:pt>
                <c:pt idx="25">
                  <c:v>-4720.3188357860963</c:v>
                </c:pt>
                <c:pt idx="26">
                  <c:v>-6198.8580379557943</c:v>
                </c:pt>
                <c:pt idx="27">
                  <c:v>-6346.6325606822847</c:v>
                </c:pt>
                <c:pt idx="28">
                  <c:v>-5712.3091835822206</c:v>
                </c:pt>
                <c:pt idx="29">
                  <c:v>-4967.3620541424625</c:v>
                </c:pt>
                <c:pt idx="30">
                  <c:v>-4166.8428864369334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E1F-4BA7-B222-3FA5C8CF23CD}"/>
            </c:ext>
          </c:extLst>
        </c:ser>
        <c:ser>
          <c:idx val="1"/>
          <c:order val="1"/>
          <c:tx>
            <c:strRef>
              <c:f>'G 5.2.5'!$A$4</c:f>
              <c:strCache>
                <c:ptCount val="1"/>
                <c:pt idx="0">
                  <c:v>Alternativa 1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'G 5.2.5'!$B$2:$AF$2</c:f>
              <c:strCache>
                <c:ptCount val="31"/>
                <c:pt idx="0">
                  <c:v>1950</c:v>
                </c:pt>
                <c:pt idx="1">
                  <c:v>1955</c:v>
                </c:pt>
                <c:pt idx="2">
                  <c:v>1960</c:v>
                </c:pt>
                <c:pt idx="3">
                  <c:v>1965</c:v>
                </c:pt>
                <c:pt idx="4">
                  <c:v>1970</c:v>
                </c:pt>
                <c:pt idx="5">
                  <c:v>1975</c:v>
                </c:pt>
                <c:pt idx="6">
                  <c:v>1980</c:v>
                </c:pt>
                <c:pt idx="7">
                  <c:v>1985</c:v>
                </c:pt>
                <c:pt idx="8">
                  <c:v>1990</c:v>
                </c:pt>
                <c:pt idx="9">
                  <c:v>1995</c:v>
                </c:pt>
                <c:pt idx="10">
                  <c:v>2000</c:v>
                </c:pt>
                <c:pt idx="11">
                  <c:v>2005</c:v>
                </c:pt>
                <c:pt idx="12">
                  <c:v>2010</c:v>
                </c:pt>
                <c:pt idx="13">
                  <c:v>2015</c:v>
                </c:pt>
                <c:pt idx="14">
                  <c:v>2020</c:v>
                </c:pt>
                <c:pt idx="15">
                  <c:v>2025</c:v>
                </c:pt>
                <c:pt idx="16">
                  <c:v>2030</c:v>
                </c:pt>
                <c:pt idx="17">
                  <c:v>2035</c:v>
                </c:pt>
                <c:pt idx="18">
                  <c:v>2040</c:v>
                </c:pt>
                <c:pt idx="19">
                  <c:v>2045</c:v>
                </c:pt>
                <c:pt idx="20">
                  <c:v>2050</c:v>
                </c:pt>
                <c:pt idx="21">
                  <c:v>2055</c:v>
                </c:pt>
                <c:pt idx="22">
                  <c:v>2060</c:v>
                </c:pt>
                <c:pt idx="23">
                  <c:v>2065</c:v>
                </c:pt>
                <c:pt idx="24">
                  <c:v>2070</c:v>
                </c:pt>
                <c:pt idx="25">
                  <c:v>2075</c:v>
                </c:pt>
                <c:pt idx="26">
                  <c:v>2080</c:v>
                </c:pt>
                <c:pt idx="27">
                  <c:v>2085</c:v>
                </c:pt>
                <c:pt idx="28">
                  <c:v>2090</c:v>
                </c:pt>
                <c:pt idx="29">
                  <c:v>2095</c:v>
                </c:pt>
                <c:pt idx="30">
                  <c:v>2100</c:v>
                </c:pt>
              </c:strCache>
            </c:strRef>
          </c:cat>
          <c:val>
            <c:numRef>
              <c:f>'G 5.2.5'!$B$4:$AF$4</c:f>
              <c:numCache>
                <c:formatCode>0.00</c:formatCode>
                <c:ptCount val="31"/>
                <c:pt idx="0">
                  <c:v>3385.7186668834229</c:v>
                </c:pt>
                <c:pt idx="1">
                  <c:v>2747.2807416683358</c:v>
                </c:pt>
                <c:pt idx="2">
                  <c:v>1980.6320001957033</c:v>
                </c:pt>
                <c:pt idx="3">
                  <c:v>1675.8651659549364</c:v>
                </c:pt>
                <c:pt idx="4">
                  <c:v>1685.5073894611328</c:v>
                </c:pt>
                <c:pt idx="5">
                  <c:v>1590.3792817788408</c:v>
                </c:pt>
                <c:pt idx="6">
                  <c:v>1231.5859564406028</c:v>
                </c:pt>
                <c:pt idx="7">
                  <c:v>1183.0173234384592</c:v>
                </c:pt>
                <c:pt idx="8">
                  <c:v>1040.4356380030404</c:v>
                </c:pt>
                <c:pt idx="9">
                  <c:v>874.28571536141681</c:v>
                </c:pt>
                <c:pt idx="10">
                  <c:v>949.5813741897291</c:v>
                </c:pt>
                <c:pt idx="11">
                  <c:v>968.64885955924001</c:v>
                </c:pt>
                <c:pt idx="12">
                  <c:v>901.68305554307881</c:v>
                </c:pt>
                <c:pt idx="13">
                  <c:v>676.45370940597877</c:v>
                </c:pt>
                <c:pt idx="14">
                  <c:v>333.55176902727908</c:v>
                </c:pt>
                <c:pt idx="15">
                  <c:v>219.22292987614765</c:v>
                </c:pt>
                <c:pt idx="16">
                  <c:v>-4.0536599188635591</c:v>
                </c:pt>
                <c:pt idx="17">
                  <c:v>-317.23680983963095</c:v>
                </c:pt>
                <c:pt idx="18">
                  <c:v>-638.67660925063319</c:v>
                </c:pt>
                <c:pt idx="19">
                  <c:v>-930.26042956987476</c:v>
                </c:pt>
                <c:pt idx="20">
                  <c:v>-1320.107849945407</c:v>
                </c:pt>
                <c:pt idx="21">
                  <c:v>-1959.2577701511173</c:v>
                </c:pt>
                <c:pt idx="22">
                  <c:v>-2984.7984673470783</c:v>
                </c:pt>
                <c:pt idx="23">
                  <c:v>-4487.6609624909615</c:v>
                </c:pt>
                <c:pt idx="24">
                  <c:v>-6279.1197604751433</c:v>
                </c:pt>
                <c:pt idx="25">
                  <c:v>-8080.7962227381449</c:v>
                </c:pt>
                <c:pt idx="26">
                  <c:v>-9587.8843502799318</c:v>
                </c:pt>
                <c:pt idx="27">
                  <c:v>-9505.3065739214726</c:v>
                </c:pt>
                <c:pt idx="28">
                  <c:v>-8503.7017837078693</c:v>
                </c:pt>
                <c:pt idx="29">
                  <c:v>-7367.1978496737083</c:v>
                </c:pt>
                <c:pt idx="30">
                  <c:v>-6165.1472493187657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E1F-4BA7-B222-3FA5C8CF23CD}"/>
            </c:ext>
          </c:extLst>
        </c:ser>
        <c:ser>
          <c:idx val="3"/>
          <c:order val="2"/>
          <c:tx>
            <c:strRef>
              <c:f>'G 5.2.5'!$A$5</c:f>
              <c:strCache>
                <c:ptCount val="1"/>
                <c:pt idx="0">
                  <c:v>Alternativa 2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'G 5.2.5'!$B$2:$AF$2</c:f>
              <c:strCache>
                <c:ptCount val="31"/>
                <c:pt idx="0">
                  <c:v>1950</c:v>
                </c:pt>
                <c:pt idx="1">
                  <c:v>1955</c:v>
                </c:pt>
                <c:pt idx="2">
                  <c:v>1960</c:v>
                </c:pt>
                <c:pt idx="3">
                  <c:v>1965</c:v>
                </c:pt>
                <c:pt idx="4">
                  <c:v>1970</c:v>
                </c:pt>
                <c:pt idx="5">
                  <c:v>1975</c:v>
                </c:pt>
                <c:pt idx="6">
                  <c:v>1980</c:v>
                </c:pt>
                <c:pt idx="7">
                  <c:v>1985</c:v>
                </c:pt>
                <c:pt idx="8">
                  <c:v>1990</c:v>
                </c:pt>
                <c:pt idx="9">
                  <c:v>1995</c:v>
                </c:pt>
                <c:pt idx="10">
                  <c:v>2000</c:v>
                </c:pt>
                <c:pt idx="11">
                  <c:v>2005</c:v>
                </c:pt>
                <c:pt idx="12">
                  <c:v>2010</c:v>
                </c:pt>
                <c:pt idx="13">
                  <c:v>2015</c:v>
                </c:pt>
                <c:pt idx="14">
                  <c:v>2020</c:v>
                </c:pt>
                <c:pt idx="15">
                  <c:v>2025</c:v>
                </c:pt>
                <c:pt idx="16">
                  <c:v>2030</c:v>
                </c:pt>
                <c:pt idx="17">
                  <c:v>2035</c:v>
                </c:pt>
                <c:pt idx="18">
                  <c:v>2040</c:v>
                </c:pt>
                <c:pt idx="19">
                  <c:v>2045</c:v>
                </c:pt>
                <c:pt idx="20">
                  <c:v>2050</c:v>
                </c:pt>
                <c:pt idx="21">
                  <c:v>2055</c:v>
                </c:pt>
                <c:pt idx="22">
                  <c:v>2060</c:v>
                </c:pt>
                <c:pt idx="23">
                  <c:v>2065</c:v>
                </c:pt>
                <c:pt idx="24">
                  <c:v>2070</c:v>
                </c:pt>
                <c:pt idx="25">
                  <c:v>2075</c:v>
                </c:pt>
                <c:pt idx="26">
                  <c:v>2080</c:v>
                </c:pt>
                <c:pt idx="27">
                  <c:v>2085</c:v>
                </c:pt>
                <c:pt idx="28">
                  <c:v>2090</c:v>
                </c:pt>
                <c:pt idx="29">
                  <c:v>2095</c:v>
                </c:pt>
                <c:pt idx="30">
                  <c:v>2100</c:v>
                </c:pt>
              </c:strCache>
            </c:strRef>
          </c:cat>
          <c:val>
            <c:numRef>
              <c:f>'G 5.2.5'!$B$5:$AF$5</c:f>
              <c:numCache>
                <c:formatCode>0.00</c:formatCode>
                <c:ptCount val="31"/>
                <c:pt idx="0">
                  <c:v>3385.6305040019624</c:v>
                </c:pt>
                <c:pt idx="1">
                  <c:v>2746.6936484097132</c:v>
                </c:pt>
                <c:pt idx="2">
                  <c:v>1974.0090093548588</c:v>
                </c:pt>
                <c:pt idx="3">
                  <c:v>1642.499462820675</c:v>
                </c:pt>
                <c:pt idx="4">
                  <c:v>1573.496849603021</c:v>
                </c:pt>
                <c:pt idx="5">
                  <c:v>1373.4426431975098</c:v>
                </c:pt>
                <c:pt idx="6">
                  <c:v>1002.3366818765553</c:v>
                </c:pt>
                <c:pt idx="7">
                  <c:v>969.47233214937387</c:v>
                </c:pt>
                <c:pt idx="8">
                  <c:v>877.22213014914087</c:v>
                </c:pt>
                <c:pt idx="9">
                  <c:v>804.99362992883653</c:v>
                </c:pt>
                <c:pt idx="10">
                  <c:v>964.39048068043394</c:v>
                </c:pt>
                <c:pt idx="11">
                  <c:v>1093.6031222876136</c:v>
                </c:pt>
                <c:pt idx="12">
                  <c:v>1189.8612516519715</c:v>
                </c:pt>
                <c:pt idx="13">
                  <c:v>1242.4392965136494</c:v>
                </c:pt>
                <c:pt idx="14">
                  <c:v>1138.2720123948056</c:v>
                </c:pt>
                <c:pt idx="15">
                  <c:v>1097.1862550443011</c:v>
                </c:pt>
                <c:pt idx="16">
                  <c:v>1163.8798426264375</c:v>
                </c:pt>
                <c:pt idx="17">
                  <c:v>1230.0004819304977</c:v>
                </c:pt>
                <c:pt idx="18">
                  <c:v>1255.8750778762078</c:v>
                </c:pt>
                <c:pt idx="19">
                  <c:v>1248.8074981990085</c:v>
                </c:pt>
                <c:pt idx="20">
                  <c:v>1038.2855707321987</c:v>
                </c:pt>
                <c:pt idx="21">
                  <c:v>439.15390655323336</c:v>
                </c:pt>
                <c:pt idx="22">
                  <c:v>-531.92424687962466</c:v>
                </c:pt>
                <c:pt idx="23">
                  <c:v>-1860.7579651792785</c:v>
                </c:pt>
                <c:pt idx="24">
                  <c:v>-3449.8342823884395</c:v>
                </c:pt>
                <c:pt idx="25">
                  <c:v>-5118.4147327591854</c:v>
                </c:pt>
                <c:pt idx="26">
                  <c:v>-6597.3165793460803</c:v>
                </c:pt>
                <c:pt idx="27">
                  <c:v>-6716.2543416672906</c:v>
                </c:pt>
                <c:pt idx="28">
                  <c:v>-6038.160823395121</c:v>
                </c:pt>
                <c:pt idx="29">
                  <c:v>-5247.345059927261</c:v>
                </c:pt>
                <c:pt idx="30">
                  <c:v>-4400.1239285195361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E1F-4BA7-B222-3FA5C8CF23CD}"/>
            </c:ext>
          </c:extLst>
        </c:ser>
        <c:ser>
          <c:idx val="4"/>
          <c:order val="3"/>
          <c:tx>
            <c:strRef>
              <c:f>'G 5.6.5'!#REF!</c:f>
              <c:strCache>
                <c:ptCount val="1"/>
                <c:pt idx="0">
                  <c:v>#REF!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'G 5.2.5'!$B$2:$AF$2</c:f>
              <c:strCache>
                <c:ptCount val="31"/>
                <c:pt idx="0">
                  <c:v>1950</c:v>
                </c:pt>
                <c:pt idx="1">
                  <c:v>1955</c:v>
                </c:pt>
                <c:pt idx="2">
                  <c:v>1960</c:v>
                </c:pt>
                <c:pt idx="3">
                  <c:v>1965</c:v>
                </c:pt>
                <c:pt idx="4">
                  <c:v>1970</c:v>
                </c:pt>
                <c:pt idx="5">
                  <c:v>1975</c:v>
                </c:pt>
                <c:pt idx="6">
                  <c:v>1980</c:v>
                </c:pt>
                <c:pt idx="7">
                  <c:v>1985</c:v>
                </c:pt>
                <c:pt idx="8">
                  <c:v>1990</c:v>
                </c:pt>
                <c:pt idx="9">
                  <c:v>1995</c:v>
                </c:pt>
                <c:pt idx="10">
                  <c:v>2000</c:v>
                </c:pt>
                <c:pt idx="11">
                  <c:v>2005</c:v>
                </c:pt>
                <c:pt idx="12">
                  <c:v>2010</c:v>
                </c:pt>
                <c:pt idx="13">
                  <c:v>2015</c:v>
                </c:pt>
                <c:pt idx="14">
                  <c:v>2020</c:v>
                </c:pt>
                <c:pt idx="15">
                  <c:v>2025</c:v>
                </c:pt>
                <c:pt idx="16">
                  <c:v>2030</c:v>
                </c:pt>
                <c:pt idx="17">
                  <c:v>2035</c:v>
                </c:pt>
                <c:pt idx="18">
                  <c:v>2040</c:v>
                </c:pt>
                <c:pt idx="19">
                  <c:v>2045</c:v>
                </c:pt>
                <c:pt idx="20">
                  <c:v>2050</c:v>
                </c:pt>
                <c:pt idx="21">
                  <c:v>2055</c:v>
                </c:pt>
                <c:pt idx="22">
                  <c:v>2060</c:v>
                </c:pt>
                <c:pt idx="23">
                  <c:v>2065</c:v>
                </c:pt>
                <c:pt idx="24">
                  <c:v>2070</c:v>
                </c:pt>
                <c:pt idx="25">
                  <c:v>2075</c:v>
                </c:pt>
                <c:pt idx="26">
                  <c:v>2080</c:v>
                </c:pt>
                <c:pt idx="27">
                  <c:v>2085</c:v>
                </c:pt>
                <c:pt idx="28">
                  <c:v>2090</c:v>
                </c:pt>
                <c:pt idx="29">
                  <c:v>2095</c:v>
                </c:pt>
                <c:pt idx="30">
                  <c:v>2100</c:v>
                </c:pt>
              </c:strCache>
            </c:strRef>
          </c:cat>
          <c:val>
            <c:numRef>
              <c:f>'G 5.6.5'!#REF!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E1F-4BA7-B222-3FA5C8CF23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0049880"/>
        <c:axId val="1250052832"/>
      </c:lineChart>
      <c:catAx>
        <c:axId val="1250049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250052832"/>
        <c:crosses val="autoZero"/>
        <c:auto val="1"/>
        <c:lblAlgn val="ctr"/>
        <c:lblOffset val="100"/>
        <c:tickLblSkip val="4"/>
        <c:noMultiLvlLbl val="0"/>
      </c:catAx>
      <c:valAx>
        <c:axId val="1250052832"/>
        <c:scaling>
          <c:orientation val="minMax"/>
          <c:max val="4000"/>
          <c:min val="-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cs-CZ"/>
                  <a:t>M</a:t>
                </a:r>
                <a:r>
                  <a:rPr lang="en-US"/>
                  <a:t>ld. Kč</a:t>
                </a:r>
              </a:p>
            </c:rich>
          </c:tx>
          <c:layout>
            <c:manualLayout>
              <c:xMode val="edge"/>
              <c:yMode val="edge"/>
              <c:x val="2.6068574007434581E-3"/>
              <c:y val="0.385662460000719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25004988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egendEntry>
        <c:idx val="0"/>
        <c:delete val="1"/>
      </c:legendEntry>
      <c:legendEntry>
        <c:idx val="1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81272763110520696"/>
          <c:y val="2.5805558551756379E-2"/>
          <c:w val="0.17596007895273003"/>
          <c:h val="0.88902815230287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14821159907314E-2"/>
          <c:y val="2.3175585876192957E-2"/>
          <c:w val="0.74203568465858871"/>
          <c:h val="0.89792074486855933"/>
        </c:manualLayout>
      </c:layout>
      <c:barChart>
        <c:barDir val="col"/>
        <c:grouping val="clustered"/>
        <c:varyColors val="0"/>
        <c:ser>
          <c:idx val="5"/>
          <c:order val="4"/>
          <c:tx>
            <c:strRef>
              <c:f>'G 5.2.6'!$A$71</c:f>
              <c:strCache>
                <c:ptCount val="1"/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noFill/>
            </a:ln>
            <a:effectLst/>
          </c:spPr>
          <c:invertIfNegative val="0"/>
          <c:cat>
            <c:strRef>
              <c:f>'G 5.2.6'!$B$2:$AF$2</c:f>
              <c:strCache>
                <c:ptCount val="31"/>
                <c:pt idx="0">
                  <c:v>1950</c:v>
                </c:pt>
                <c:pt idx="1">
                  <c:v>1955</c:v>
                </c:pt>
                <c:pt idx="2">
                  <c:v>1960</c:v>
                </c:pt>
                <c:pt idx="3">
                  <c:v>1965</c:v>
                </c:pt>
                <c:pt idx="4">
                  <c:v>1970</c:v>
                </c:pt>
                <c:pt idx="5">
                  <c:v>1975</c:v>
                </c:pt>
                <c:pt idx="6">
                  <c:v>1980</c:v>
                </c:pt>
                <c:pt idx="7">
                  <c:v>1985</c:v>
                </c:pt>
                <c:pt idx="8">
                  <c:v>1990</c:v>
                </c:pt>
                <c:pt idx="9">
                  <c:v>1995</c:v>
                </c:pt>
                <c:pt idx="10">
                  <c:v>2000</c:v>
                </c:pt>
                <c:pt idx="11">
                  <c:v>2005</c:v>
                </c:pt>
                <c:pt idx="12">
                  <c:v>2010</c:v>
                </c:pt>
                <c:pt idx="13">
                  <c:v>2015</c:v>
                </c:pt>
                <c:pt idx="14">
                  <c:v>2020</c:v>
                </c:pt>
                <c:pt idx="15">
                  <c:v>2025</c:v>
                </c:pt>
                <c:pt idx="16">
                  <c:v>2030</c:v>
                </c:pt>
                <c:pt idx="17">
                  <c:v>2035</c:v>
                </c:pt>
                <c:pt idx="18">
                  <c:v>2040</c:v>
                </c:pt>
                <c:pt idx="19">
                  <c:v>2045</c:v>
                </c:pt>
                <c:pt idx="20">
                  <c:v>2050</c:v>
                </c:pt>
                <c:pt idx="21">
                  <c:v>2055</c:v>
                </c:pt>
                <c:pt idx="22">
                  <c:v>2060</c:v>
                </c:pt>
                <c:pt idx="23">
                  <c:v>2065</c:v>
                </c:pt>
                <c:pt idx="24">
                  <c:v>2070</c:v>
                </c:pt>
                <c:pt idx="25">
                  <c:v>2075</c:v>
                </c:pt>
                <c:pt idx="26">
                  <c:v>2080</c:v>
                </c:pt>
                <c:pt idx="27">
                  <c:v>2085</c:v>
                </c:pt>
                <c:pt idx="28">
                  <c:v>2090</c:v>
                </c:pt>
                <c:pt idx="29">
                  <c:v>2095</c:v>
                </c:pt>
                <c:pt idx="30">
                  <c:v>2100</c:v>
                </c:pt>
              </c:strCache>
            </c:strRef>
          </c:cat>
          <c:val>
            <c:numRef>
              <c:f>'G 5.2.6'!$B$71:$AF$71</c:f>
              <c:numCache>
                <c:formatCode>General</c:formatCode>
                <c:ptCount val="31"/>
                <c:pt idx="0">
                  <c:v>5000</c:v>
                </c:pt>
                <c:pt idx="1">
                  <c:v>5000</c:v>
                </c:pt>
                <c:pt idx="2">
                  <c:v>5000</c:v>
                </c:pt>
                <c:pt idx="3">
                  <c:v>5000</c:v>
                </c:pt>
                <c:pt idx="4">
                  <c:v>5000</c:v>
                </c:pt>
                <c:pt idx="5">
                  <c:v>5000</c:v>
                </c:pt>
                <c:pt idx="6">
                  <c:v>5000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5000</c:v>
                </c:pt>
                <c:pt idx="22">
                  <c:v>5000</c:v>
                </c:pt>
                <c:pt idx="23">
                  <c:v>5000</c:v>
                </c:pt>
                <c:pt idx="24">
                  <c:v>5000</c:v>
                </c:pt>
                <c:pt idx="25">
                  <c:v>5000</c:v>
                </c:pt>
                <c:pt idx="26">
                  <c:v>5000</c:v>
                </c:pt>
                <c:pt idx="27">
                  <c:v>5000</c:v>
                </c:pt>
                <c:pt idx="28">
                  <c:v>5000</c:v>
                </c:pt>
                <c:pt idx="29">
                  <c:v>5000</c:v>
                </c:pt>
                <c:pt idx="30">
                  <c:v>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25-4143-AA4A-5E6ADABAB908}"/>
            </c:ext>
          </c:extLst>
        </c:ser>
        <c:ser>
          <c:idx val="6"/>
          <c:order val="5"/>
          <c:tx>
            <c:strRef>
              <c:f>'G 5.2.6'!$A$72</c:f>
              <c:strCache>
                <c:ptCount val="1"/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noFill/>
            </a:ln>
            <a:effectLst/>
          </c:spPr>
          <c:invertIfNegative val="0"/>
          <c:cat>
            <c:strRef>
              <c:f>'G 5.2.6'!$B$2:$AF$2</c:f>
              <c:strCache>
                <c:ptCount val="31"/>
                <c:pt idx="0">
                  <c:v>1950</c:v>
                </c:pt>
                <c:pt idx="1">
                  <c:v>1955</c:v>
                </c:pt>
                <c:pt idx="2">
                  <c:v>1960</c:v>
                </c:pt>
                <c:pt idx="3">
                  <c:v>1965</c:v>
                </c:pt>
                <c:pt idx="4">
                  <c:v>1970</c:v>
                </c:pt>
                <c:pt idx="5">
                  <c:v>1975</c:v>
                </c:pt>
                <c:pt idx="6">
                  <c:v>1980</c:v>
                </c:pt>
                <c:pt idx="7">
                  <c:v>1985</c:v>
                </c:pt>
                <c:pt idx="8">
                  <c:v>1990</c:v>
                </c:pt>
                <c:pt idx="9">
                  <c:v>1995</c:v>
                </c:pt>
                <c:pt idx="10">
                  <c:v>2000</c:v>
                </c:pt>
                <c:pt idx="11">
                  <c:v>2005</c:v>
                </c:pt>
                <c:pt idx="12">
                  <c:v>2010</c:v>
                </c:pt>
                <c:pt idx="13">
                  <c:v>2015</c:v>
                </c:pt>
                <c:pt idx="14">
                  <c:v>2020</c:v>
                </c:pt>
                <c:pt idx="15">
                  <c:v>2025</c:v>
                </c:pt>
                <c:pt idx="16">
                  <c:v>2030</c:v>
                </c:pt>
                <c:pt idx="17">
                  <c:v>2035</c:v>
                </c:pt>
                <c:pt idx="18">
                  <c:v>2040</c:v>
                </c:pt>
                <c:pt idx="19">
                  <c:v>2045</c:v>
                </c:pt>
                <c:pt idx="20">
                  <c:v>2050</c:v>
                </c:pt>
                <c:pt idx="21">
                  <c:v>2055</c:v>
                </c:pt>
                <c:pt idx="22">
                  <c:v>2060</c:v>
                </c:pt>
                <c:pt idx="23">
                  <c:v>2065</c:v>
                </c:pt>
                <c:pt idx="24">
                  <c:v>2070</c:v>
                </c:pt>
                <c:pt idx="25">
                  <c:v>2075</c:v>
                </c:pt>
                <c:pt idx="26">
                  <c:v>2080</c:v>
                </c:pt>
                <c:pt idx="27">
                  <c:v>2085</c:v>
                </c:pt>
                <c:pt idx="28">
                  <c:v>2090</c:v>
                </c:pt>
                <c:pt idx="29">
                  <c:v>2095</c:v>
                </c:pt>
                <c:pt idx="30">
                  <c:v>2100</c:v>
                </c:pt>
              </c:strCache>
            </c:strRef>
          </c:cat>
          <c:val>
            <c:numRef>
              <c:f>'G 5.2.6'!$B$72:$AF$72</c:f>
              <c:numCache>
                <c:formatCode>General</c:formatCode>
                <c:ptCount val="31"/>
                <c:pt idx="0">
                  <c:v>-15000</c:v>
                </c:pt>
                <c:pt idx="1">
                  <c:v>-15000</c:v>
                </c:pt>
                <c:pt idx="2">
                  <c:v>-15000</c:v>
                </c:pt>
                <c:pt idx="3">
                  <c:v>-15000</c:v>
                </c:pt>
                <c:pt idx="4">
                  <c:v>-15000</c:v>
                </c:pt>
                <c:pt idx="5">
                  <c:v>-15000</c:v>
                </c:pt>
                <c:pt idx="6">
                  <c:v>-15000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-15000</c:v>
                </c:pt>
                <c:pt idx="22">
                  <c:v>-15000</c:v>
                </c:pt>
                <c:pt idx="23">
                  <c:v>-15000</c:v>
                </c:pt>
                <c:pt idx="24">
                  <c:v>-15000</c:v>
                </c:pt>
                <c:pt idx="25">
                  <c:v>-15000</c:v>
                </c:pt>
                <c:pt idx="26">
                  <c:v>-15000</c:v>
                </c:pt>
                <c:pt idx="27">
                  <c:v>-15000</c:v>
                </c:pt>
                <c:pt idx="28">
                  <c:v>-15000</c:v>
                </c:pt>
                <c:pt idx="29">
                  <c:v>-15000</c:v>
                </c:pt>
                <c:pt idx="30">
                  <c:v>-15000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25-4143-AA4A-5E6ADABAB9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50049880"/>
        <c:axId val="1250052832"/>
      </c:barChart>
      <c:lineChart>
        <c:grouping val="standard"/>
        <c:varyColors val="0"/>
        <c:ser>
          <c:idx val="0"/>
          <c:order val="0"/>
          <c:tx>
            <c:strRef>
              <c:f>'G 5.2.6'!$A$3</c:f>
              <c:strCache>
                <c:ptCount val="1"/>
                <c:pt idx="0">
                  <c:v>Základní scénář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'G 5.2.6'!$B$2:$AF$2</c:f>
              <c:strCache>
                <c:ptCount val="31"/>
                <c:pt idx="0">
                  <c:v>1950</c:v>
                </c:pt>
                <c:pt idx="1">
                  <c:v>1955</c:v>
                </c:pt>
                <c:pt idx="2">
                  <c:v>1960</c:v>
                </c:pt>
                <c:pt idx="3">
                  <c:v>1965</c:v>
                </c:pt>
                <c:pt idx="4">
                  <c:v>1970</c:v>
                </c:pt>
                <c:pt idx="5">
                  <c:v>1975</c:v>
                </c:pt>
                <c:pt idx="6">
                  <c:v>1980</c:v>
                </c:pt>
                <c:pt idx="7">
                  <c:v>1985</c:v>
                </c:pt>
                <c:pt idx="8">
                  <c:v>1990</c:v>
                </c:pt>
                <c:pt idx="9">
                  <c:v>1995</c:v>
                </c:pt>
                <c:pt idx="10">
                  <c:v>2000</c:v>
                </c:pt>
                <c:pt idx="11">
                  <c:v>2005</c:v>
                </c:pt>
                <c:pt idx="12">
                  <c:v>2010</c:v>
                </c:pt>
                <c:pt idx="13">
                  <c:v>2015</c:v>
                </c:pt>
                <c:pt idx="14">
                  <c:v>2020</c:v>
                </c:pt>
                <c:pt idx="15">
                  <c:v>2025</c:v>
                </c:pt>
                <c:pt idx="16">
                  <c:v>2030</c:v>
                </c:pt>
                <c:pt idx="17">
                  <c:v>2035</c:v>
                </c:pt>
                <c:pt idx="18">
                  <c:v>2040</c:v>
                </c:pt>
                <c:pt idx="19">
                  <c:v>2045</c:v>
                </c:pt>
                <c:pt idx="20">
                  <c:v>2050</c:v>
                </c:pt>
                <c:pt idx="21">
                  <c:v>2055</c:v>
                </c:pt>
                <c:pt idx="22">
                  <c:v>2060</c:v>
                </c:pt>
                <c:pt idx="23">
                  <c:v>2065</c:v>
                </c:pt>
                <c:pt idx="24">
                  <c:v>2070</c:v>
                </c:pt>
                <c:pt idx="25">
                  <c:v>2075</c:v>
                </c:pt>
                <c:pt idx="26">
                  <c:v>2080</c:v>
                </c:pt>
                <c:pt idx="27">
                  <c:v>2085</c:v>
                </c:pt>
                <c:pt idx="28">
                  <c:v>2090</c:v>
                </c:pt>
                <c:pt idx="29">
                  <c:v>2095</c:v>
                </c:pt>
                <c:pt idx="30">
                  <c:v>2100</c:v>
                </c:pt>
              </c:strCache>
            </c:strRef>
          </c:cat>
          <c:val>
            <c:numRef>
              <c:f>'G 5.2.6'!$B$3:$AF$3</c:f>
              <c:numCache>
                <c:formatCode>General</c:formatCode>
                <c:ptCount val="31"/>
                <c:pt idx="0">
                  <c:v>3385.6305040019624</c:v>
                </c:pt>
                <c:pt idx="1">
                  <c:v>2746.6936484097132</c:v>
                </c:pt>
                <c:pt idx="2">
                  <c:v>1974.3396336311225</c:v>
                </c:pt>
                <c:pt idx="3">
                  <c:v>1644.0328282904461</c:v>
                </c:pt>
                <c:pt idx="4">
                  <c:v>1590.9388461619083</c:v>
                </c:pt>
                <c:pt idx="5">
                  <c:v>1428.9055972450387</c:v>
                </c:pt>
                <c:pt idx="6">
                  <c:v>1088.6960286089579</c:v>
                </c:pt>
                <c:pt idx="7">
                  <c:v>1098.4558906656193</c:v>
                </c:pt>
                <c:pt idx="8">
                  <c:v>1048.9750292089993</c:v>
                </c:pt>
                <c:pt idx="9">
                  <c:v>982.46241386791826</c:v>
                </c:pt>
                <c:pt idx="10">
                  <c:v>1182.4366250154417</c:v>
                </c:pt>
                <c:pt idx="11">
                  <c:v>1391.6320184371007</c:v>
                </c:pt>
                <c:pt idx="12">
                  <c:v>1514.3041853673039</c:v>
                </c:pt>
                <c:pt idx="13">
                  <c:v>1590.388725944571</c:v>
                </c:pt>
                <c:pt idx="14">
                  <c:v>1477.5838870827592</c:v>
                </c:pt>
                <c:pt idx="15">
                  <c:v>1375.1984794730461</c:v>
                </c:pt>
                <c:pt idx="16">
                  <c:v>1460.6945709557567</c:v>
                </c:pt>
                <c:pt idx="17">
                  <c:v>1564.6654199957939</c:v>
                </c:pt>
                <c:pt idx="18">
                  <c:v>1616.5853247395071</c:v>
                </c:pt>
                <c:pt idx="19">
                  <c:v>1620.571791923765</c:v>
                </c:pt>
                <c:pt idx="20">
                  <c:v>1405.2931589697673</c:v>
                </c:pt>
                <c:pt idx="21">
                  <c:v>790.00860447683499</c:v>
                </c:pt>
                <c:pt idx="22">
                  <c:v>-185.65294915348477</c:v>
                </c:pt>
                <c:pt idx="23">
                  <c:v>-1498.3175653661519</c:v>
                </c:pt>
                <c:pt idx="24">
                  <c:v>-3065.3599717438992</c:v>
                </c:pt>
                <c:pt idx="25">
                  <c:v>-4720.3188357860963</c:v>
                </c:pt>
                <c:pt idx="26">
                  <c:v>-6198.8580379557943</c:v>
                </c:pt>
                <c:pt idx="27">
                  <c:v>-6346.6325606822847</c:v>
                </c:pt>
                <c:pt idx="28">
                  <c:v>-5712.3091835822206</c:v>
                </c:pt>
                <c:pt idx="29">
                  <c:v>-4967.3620541424625</c:v>
                </c:pt>
                <c:pt idx="30">
                  <c:v>-4166.8428864369334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525-4143-AA4A-5E6ADABAB908}"/>
            </c:ext>
          </c:extLst>
        </c:ser>
        <c:ser>
          <c:idx val="1"/>
          <c:order val="1"/>
          <c:tx>
            <c:strRef>
              <c:f>'G 5.2.6'!$A$4</c:f>
              <c:strCache>
                <c:ptCount val="1"/>
                <c:pt idx="0">
                  <c:v>Alternativa 1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'G 5.2.6'!$B$2:$AF$2</c:f>
              <c:strCache>
                <c:ptCount val="31"/>
                <c:pt idx="0">
                  <c:v>1950</c:v>
                </c:pt>
                <c:pt idx="1">
                  <c:v>1955</c:v>
                </c:pt>
                <c:pt idx="2">
                  <c:v>1960</c:v>
                </c:pt>
                <c:pt idx="3">
                  <c:v>1965</c:v>
                </c:pt>
                <c:pt idx="4">
                  <c:v>1970</c:v>
                </c:pt>
                <c:pt idx="5">
                  <c:v>1975</c:v>
                </c:pt>
                <c:pt idx="6">
                  <c:v>1980</c:v>
                </c:pt>
                <c:pt idx="7">
                  <c:v>1985</c:v>
                </c:pt>
                <c:pt idx="8">
                  <c:v>1990</c:v>
                </c:pt>
                <c:pt idx="9">
                  <c:v>1995</c:v>
                </c:pt>
                <c:pt idx="10">
                  <c:v>2000</c:v>
                </c:pt>
                <c:pt idx="11">
                  <c:v>2005</c:v>
                </c:pt>
                <c:pt idx="12">
                  <c:v>2010</c:v>
                </c:pt>
                <c:pt idx="13">
                  <c:v>2015</c:v>
                </c:pt>
                <c:pt idx="14">
                  <c:v>2020</c:v>
                </c:pt>
                <c:pt idx="15">
                  <c:v>2025</c:v>
                </c:pt>
                <c:pt idx="16">
                  <c:v>2030</c:v>
                </c:pt>
                <c:pt idx="17">
                  <c:v>2035</c:v>
                </c:pt>
                <c:pt idx="18">
                  <c:v>2040</c:v>
                </c:pt>
                <c:pt idx="19">
                  <c:v>2045</c:v>
                </c:pt>
                <c:pt idx="20">
                  <c:v>2050</c:v>
                </c:pt>
                <c:pt idx="21">
                  <c:v>2055</c:v>
                </c:pt>
                <c:pt idx="22">
                  <c:v>2060</c:v>
                </c:pt>
                <c:pt idx="23">
                  <c:v>2065</c:v>
                </c:pt>
                <c:pt idx="24">
                  <c:v>2070</c:v>
                </c:pt>
                <c:pt idx="25">
                  <c:v>2075</c:v>
                </c:pt>
                <c:pt idx="26">
                  <c:v>2080</c:v>
                </c:pt>
                <c:pt idx="27">
                  <c:v>2085</c:v>
                </c:pt>
                <c:pt idx="28">
                  <c:v>2090</c:v>
                </c:pt>
                <c:pt idx="29">
                  <c:v>2095</c:v>
                </c:pt>
                <c:pt idx="30">
                  <c:v>2100</c:v>
                </c:pt>
              </c:strCache>
            </c:strRef>
          </c:cat>
          <c:val>
            <c:numRef>
              <c:f>'G 5.2.6'!$B$4:$AF$4</c:f>
              <c:numCache>
                <c:formatCode>#,##0.00</c:formatCode>
                <c:ptCount val="31"/>
                <c:pt idx="0">
                  <c:v>3530.6857467595146</c:v>
                </c:pt>
                <c:pt idx="1">
                  <c:v>2893.6949703978607</c:v>
                </c:pt>
                <c:pt idx="2">
                  <c:v>2070.2710321571972</c:v>
                </c:pt>
                <c:pt idx="3">
                  <c:v>1615.139543571087</c:v>
                </c:pt>
                <c:pt idx="4">
                  <c:v>1322.1283059115658</c:v>
                </c:pt>
                <c:pt idx="5">
                  <c:v>883.49395281542729</c:v>
                </c:pt>
                <c:pt idx="6">
                  <c:v>464.82627709571261</c:v>
                </c:pt>
                <c:pt idx="7">
                  <c:v>331.56241437639073</c:v>
                </c:pt>
                <c:pt idx="8">
                  <c:v>116.2782532146648</c:v>
                </c:pt>
                <c:pt idx="9">
                  <c:v>14.534795592220689</c:v>
                </c:pt>
                <c:pt idx="10">
                  <c:v>-81.135311175446077</c:v>
                </c:pt>
                <c:pt idx="11">
                  <c:v>-429.39683253921066</c:v>
                </c:pt>
                <c:pt idx="12">
                  <c:v>-550.88419404321849</c:v>
                </c:pt>
                <c:pt idx="13">
                  <c:v>-685.73981104708582</c:v>
                </c:pt>
                <c:pt idx="14">
                  <c:v>-787.44158110725493</c:v>
                </c:pt>
                <c:pt idx="15">
                  <c:v>-573.80592939892358</c:v>
                </c:pt>
                <c:pt idx="16">
                  <c:v>-658.81383898773674</c:v>
                </c:pt>
                <c:pt idx="17">
                  <c:v>-835.13222005062471</c:v>
                </c:pt>
                <c:pt idx="18">
                  <c:v>-974.12869443596446</c:v>
                </c:pt>
                <c:pt idx="19">
                  <c:v>-1051.1932876939081</c:v>
                </c:pt>
                <c:pt idx="20">
                  <c:v>-1178.5666460356042</c:v>
                </c:pt>
                <c:pt idx="21">
                  <c:v>-1508.8053901911044</c:v>
                </c:pt>
                <c:pt idx="22">
                  <c:v>-2152.6020706390891</c:v>
                </c:pt>
                <c:pt idx="23">
                  <c:v>-3150.0341775396964</c:v>
                </c:pt>
                <c:pt idx="24">
                  <c:v>-4357.0073853984486</c:v>
                </c:pt>
                <c:pt idx="25">
                  <c:v>-5573.6157816750256</c:v>
                </c:pt>
                <c:pt idx="26">
                  <c:v>-6589.0523103446712</c:v>
                </c:pt>
                <c:pt idx="27">
                  <c:v>-6520.7015817154124</c:v>
                </c:pt>
                <c:pt idx="28">
                  <c:v>-5829.0958261802461</c:v>
                </c:pt>
                <c:pt idx="29">
                  <c:v>-5049.2763529246477</c:v>
                </c:pt>
                <c:pt idx="30">
                  <c:v>-4226.3735333692866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525-4143-AA4A-5E6ADABAB908}"/>
            </c:ext>
          </c:extLst>
        </c:ser>
        <c:ser>
          <c:idx val="3"/>
          <c:order val="2"/>
          <c:tx>
            <c:strRef>
              <c:f>'G 5.2.6'!$A$5</c:f>
              <c:strCache>
                <c:ptCount val="1"/>
                <c:pt idx="0">
                  <c:v>Alternativa 2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'G 5.2.6'!$B$2:$AF$2</c:f>
              <c:strCache>
                <c:ptCount val="31"/>
                <c:pt idx="0">
                  <c:v>1950</c:v>
                </c:pt>
                <c:pt idx="1">
                  <c:v>1955</c:v>
                </c:pt>
                <c:pt idx="2">
                  <c:v>1960</c:v>
                </c:pt>
                <c:pt idx="3">
                  <c:v>1965</c:v>
                </c:pt>
                <c:pt idx="4">
                  <c:v>1970</c:v>
                </c:pt>
                <c:pt idx="5">
                  <c:v>1975</c:v>
                </c:pt>
                <c:pt idx="6">
                  <c:v>1980</c:v>
                </c:pt>
                <c:pt idx="7">
                  <c:v>1985</c:v>
                </c:pt>
                <c:pt idx="8">
                  <c:v>1990</c:v>
                </c:pt>
                <c:pt idx="9">
                  <c:v>1995</c:v>
                </c:pt>
                <c:pt idx="10">
                  <c:v>2000</c:v>
                </c:pt>
                <c:pt idx="11">
                  <c:v>2005</c:v>
                </c:pt>
                <c:pt idx="12">
                  <c:v>2010</c:v>
                </c:pt>
                <c:pt idx="13">
                  <c:v>2015</c:v>
                </c:pt>
                <c:pt idx="14">
                  <c:v>2020</c:v>
                </c:pt>
                <c:pt idx="15">
                  <c:v>2025</c:v>
                </c:pt>
                <c:pt idx="16">
                  <c:v>2030</c:v>
                </c:pt>
                <c:pt idx="17">
                  <c:v>2035</c:v>
                </c:pt>
                <c:pt idx="18">
                  <c:v>2040</c:v>
                </c:pt>
                <c:pt idx="19">
                  <c:v>2045</c:v>
                </c:pt>
                <c:pt idx="20">
                  <c:v>2050</c:v>
                </c:pt>
                <c:pt idx="21">
                  <c:v>2055</c:v>
                </c:pt>
                <c:pt idx="22">
                  <c:v>2060</c:v>
                </c:pt>
                <c:pt idx="23">
                  <c:v>2065</c:v>
                </c:pt>
                <c:pt idx="24">
                  <c:v>2070</c:v>
                </c:pt>
                <c:pt idx="25">
                  <c:v>2075</c:v>
                </c:pt>
                <c:pt idx="26">
                  <c:v>2080</c:v>
                </c:pt>
                <c:pt idx="27">
                  <c:v>2085</c:v>
                </c:pt>
                <c:pt idx="28">
                  <c:v>2090</c:v>
                </c:pt>
                <c:pt idx="29">
                  <c:v>2095</c:v>
                </c:pt>
                <c:pt idx="30">
                  <c:v>2100</c:v>
                </c:pt>
              </c:strCache>
            </c:strRef>
          </c:cat>
          <c:val>
            <c:numRef>
              <c:f>'G 5.2.6'!$B$5:$AF$5</c:f>
              <c:numCache>
                <c:formatCode>#,##0.00</c:formatCode>
                <c:ptCount val="31"/>
                <c:pt idx="0">
                  <c:v>3333.8829635096927</c:v>
                </c:pt>
                <c:pt idx="1">
                  <c:v>2660.1307311734827</c:v>
                </c:pt>
                <c:pt idx="2">
                  <c:v>1851.6484344112741</c:v>
                </c:pt>
                <c:pt idx="3">
                  <c:v>1459.2929507427148</c:v>
                </c:pt>
                <c:pt idx="4">
                  <c:v>1330.1533394767648</c:v>
                </c:pt>
                <c:pt idx="5">
                  <c:v>1103.8642091489392</c:v>
                </c:pt>
                <c:pt idx="6">
                  <c:v>797.83156048519231</c:v>
                </c:pt>
                <c:pt idx="7">
                  <c:v>802.29087727378374</c:v>
                </c:pt>
                <c:pt idx="8">
                  <c:v>744.52627790080896</c:v>
                </c:pt>
                <c:pt idx="9">
                  <c:v>712.6753511268962</c:v>
                </c:pt>
                <c:pt idx="10">
                  <c:v>884.16526719753892</c:v>
                </c:pt>
                <c:pt idx="11">
                  <c:v>1021.8371593074262</c:v>
                </c:pt>
                <c:pt idx="12">
                  <c:v>1129.9640379248722</c:v>
                </c:pt>
                <c:pt idx="13">
                  <c:v>1185.3442162560304</c:v>
                </c:pt>
                <c:pt idx="14">
                  <c:v>1086.1211155162819</c:v>
                </c:pt>
                <c:pt idx="15">
                  <c:v>1046.0315781532554</c:v>
                </c:pt>
                <c:pt idx="16">
                  <c:v>1109.5524651327842</c:v>
                </c:pt>
                <c:pt idx="17">
                  <c:v>1172.8593770147672</c:v>
                </c:pt>
                <c:pt idx="18">
                  <c:v>1197.7893843394513</c:v>
                </c:pt>
                <c:pt idx="19">
                  <c:v>1191.2259250130228</c:v>
                </c:pt>
                <c:pt idx="20">
                  <c:v>991.1955215286107</c:v>
                </c:pt>
                <c:pt idx="21">
                  <c:v>421.88661847225012</c:v>
                </c:pt>
                <c:pt idx="22">
                  <c:v>-500.56196819824891</c:v>
                </c:pt>
                <c:pt idx="23">
                  <c:v>-1762.546479596499</c:v>
                </c:pt>
                <c:pt idx="24">
                  <c:v>-3271.6450998143946</c:v>
                </c:pt>
                <c:pt idx="25">
                  <c:v>-4856.375322878288</c:v>
                </c:pt>
                <c:pt idx="26">
                  <c:v>-6261.1173844946497</c:v>
                </c:pt>
                <c:pt idx="27">
                  <c:v>-6374.4820121768398</c:v>
                </c:pt>
                <c:pt idx="28">
                  <c:v>-5730.9822696601423</c:v>
                </c:pt>
                <c:pt idx="29">
                  <c:v>-4980.4408100274741</c:v>
                </c:pt>
                <c:pt idx="30">
                  <c:v>-4176.3335402156054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525-4143-AA4A-5E6ADABAB908}"/>
            </c:ext>
          </c:extLst>
        </c:ser>
        <c:ser>
          <c:idx val="4"/>
          <c:order val="3"/>
          <c:tx>
            <c:strRef>
              <c:f>'G 5.6.6'!#REF!</c:f>
              <c:strCache>
                <c:ptCount val="1"/>
                <c:pt idx="0">
                  <c:v>#REF!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'G 5.2.6'!$B$2:$AF$2</c:f>
              <c:strCache>
                <c:ptCount val="31"/>
                <c:pt idx="0">
                  <c:v>1950</c:v>
                </c:pt>
                <c:pt idx="1">
                  <c:v>1955</c:v>
                </c:pt>
                <c:pt idx="2">
                  <c:v>1960</c:v>
                </c:pt>
                <c:pt idx="3">
                  <c:v>1965</c:v>
                </c:pt>
                <c:pt idx="4">
                  <c:v>1970</c:v>
                </c:pt>
                <c:pt idx="5">
                  <c:v>1975</c:v>
                </c:pt>
                <c:pt idx="6">
                  <c:v>1980</c:v>
                </c:pt>
                <c:pt idx="7">
                  <c:v>1985</c:v>
                </c:pt>
                <c:pt idx="8">
                  <c:v>1990</c:v>
                </c:pt>
                <c:pt idx="9">
                  <c:v>1995</c:v>
                </c:pt>
                <c:pt idx="10">
                  <c:v>2000</c:v>
                </c:pt>
                <c:pt idx="11">
                  <c:v>2005</c:v>
                </c:pt>
                <c:pt idx="12">
                  <c:v>2010</c:v>
                </c:pt>
                <c:pt idx="13">
                  <c:v>2015</c:v>
                </c:pt>
                <c:pt idx="14">
                  <c:v>2020</c:v>
                </c:pt>
                <c:pt idx="15">
                  <c:v>2025</c:v>
                </c:pt>
                <c:pt idx="16">
                  <c:v>2030</c:v>
                </c:pt>
                <c:pt idx="17">
                  <c:v>2035</c:v>
                </c:pt>
                <c:pt idx="18">
                  <c:v>2040</c:v>
                </c:pt>
                <c:pt idx="19">
                  <c:v>2045</c:v>
                </c:pt>
                <c:pt idx="20">
                  <c:v>2050</c:v>
                </c:pt>
                <c:pt idx="21">
                  <c:v>2055</c:v>
                </c:pt>
                <c:pt idx="22">
                  <c:v>2060</c:v>
                </c:pt>
                <c:pt idx="23">
                  <c:v>2065</c:v>
                </c:pt>
                <c:pt idx="24">
                  <c:v>2070</c:v>
                </c:pt>
                <c:pt idx="25">
                  <c:v>2075</c:v>
                </c:pt>
                <c:pt idx="26">
                  <c:v>2080</c:v>
                </c:pt>
                <c:pt idx="27">
                  <c:v>2085</c:v>
                </c:pt>
                <c:pt idx="28">
                  <c:v>2090</c:v>
                </c:pt>
                <c:pt idx="29">
                  <c:v>2095</c:v>
                </c:pt>
                <c:pt idx="30">
                  <c:v>2100</c:v>
                </c:pt>
              </c:strCache>
            </c:strRef>
          </c:cat>
          <c:val>
            <c:numRef>
              <c:f>'G 5.6.6'!#REF!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525-4143-AA4A-5E6ADABAB9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0049880"/>
        <c:axId val="1250052832"/>
      </c:lineChart>
      <c:catAx>
        <c:axId val="1250049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250052832"/>
        <c:crosses val="autoZero"/>
        <c:auto val="1"/>
        <c:lblAlgn val="ctr"/>
        <c:lblOffset val="100"/>
        <c:tickLblSkip val="4"/>
        <c:noMultiLvlLbl val="0"/>
      </c:catAx>
      <c:valAx>
        <c:axId val="1250052832"/>
        <c:scaling>
          <c:orientation val="minMax"/>
          <c:max val="4000"/>
          <c:min val="-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cs-CZ"/>
                  <a:t>Mld.</a:t>
                </a:r>
                <a:r>
                  <a:rPr lang="cs-CZ" baseline="0"/>
                  <a:t> Kč</a:t>
                </a:r>
                <a:endParaRPr lang="cs-CZ"/>
              </a:p>
            </c:rich>
          </c:tx>
          <c:layout>
            <c:manualLayout>
              <c:xMode val="edge"/>
              <c:yMode val="edge"/>
              <c:x val="2.3653620180322642E-3"/>
              <c:y val="0.359576895454744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25004988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egendEntry>
        <c:idx val="0"/>
        <c:delete val="1"/>
      </c:legendEntry>
      <c:legendEntry>
        <c:idx val="1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84773299063005725"/>
          <c:y val="0.1816876042448741"/>
          <c:w val="0.14975784930649358"/>
          <c:h val="0.595204067188980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326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dk1">
            <a:lumMod val="75000"/>
            <a:lumOff val="2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dk1">
            <a:lumMod val="75000"/>
            <a:lumOff val="25000"/>
          </a:schemeClr>
        </a:solidFill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158116</xdr:rowOff>
    </xdr:from>
    <xdr:to>
      <xdr:col>5</xdr:col>
      <xdr:colOff>1554480</xdr:colOff>
      <xdr:row>6</xdr:row>
      <xdr:rowOff>106680</xdr:rowOff>
    </xdr:to>
    <xdr:grpSp>
      <xdr:nvGrpSpPr>
        <xdr:cNvPr id="2" name="Group 507">
          <a:extLst>
            <a:ext uri="{FF2B5EF4-FFF2-40B4-BE49-F238E27FC236}">
              <a16:creationId xmlns:a16="http://schemas.microsoft.com/office/drawing/2014/main" id="{15F05B76-9938-48FC-9B5C-020BEB2B3CB5}"/>
            </a:ext>
          </a:extLst>
        </xdr:cNvPr>
        <xdr:cNvGrpSpPr/>
      </xdr:nvGrpSpPr>
      <xdr:grpSpPr>
        <a:xfrm>
          <a:off x="152400" y="158116"/>
          <a:ext cx="3475809" cy="895621"/>
          <a:chOff x="0" y="0"/>
          <a:chExt cx="4242979" cy="1297954"/>
        </a:xfrm>
      </xdr:grpSpPr>
      <xdr:sp macro="" textlink="">
        <xdr:nvSpPr>
          <xdr:cNvPr id="3" name="Shape 25">
            <a:extLst>
              <a:ext uri="{FF2B5EF4-FFF2-40B4-BE49-F238E27FC236}">
                <a16:creationId xmlns:a16="http://schemas.microsoft.com/office/drawing/2014/main" id="{DCB285F6-1605-4E81-888D-2A6C0784D5AD}"/>
              </a:ext>
            </a:extLst>
          </xdr:cNvPr>
          <xdr:cNvSpPr/>
        </xdr:nvSpPr>
        <xdr:spPr>
          <a:xfrm>
            <a:off x="1805078" y="10670"/>
            <a:ext cx="282397" cy="334378"/>
          </a:xfrm>
          <a:custGeom>
            <a:avLst/>
            <a:gdLst/>
            <a:ahLst/>
            <a:cxnLst/>
            <a:rect l="0" t="0" r="0" b="0"/>
            <a:pathLst>
              <a:path w="282397" h="334378">
                <a:moveTo>
                  <a:pt x="0" y="0"/>
                </a:moveTo>
                <a:lnTo>
                  <a:pt x="73050" y="0"/>
                </a:lnTo>
                <a:lnTo>
                  <a:pt x="212611" y="224320"/>
                </a:lnTo>
                <a:lnTo>
                  <a:pt x="213551" y="224320"/>
                </a:lnTo>
                <a:lnTo>
                  <a:pt x="213551" y="0"/>
                </a:lnTo>
                <a:lnTo>
                  <a:pt x="282397" y="0"/>
                </a:lnTo>
                <a:lnTo>
                  <a:pt x="282397" y="334378"/>
                </a:lnTo>
                <a:lnTo>
                  <a:pt x="208864" y="334378"/>
                </a:lnTo>
                <a:lnTo>
                  <a:pt x="69786" y="110528"/>
                </a:lnTo>
                <a:lnTo>
                  <a:pt x="68834" y="110528"/>
                </a:lnTo>
                <a:lnTo>
                  <a:pt x="68834" y="334378"/>
                </a:lnTo>
                <a:lnTo>
                  <a:pt x="0" y="33437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4" name="Shape 26">
            <a:extLst>
              <a:ext uri="{FF2B5EF4-FFF2-40B4-BE49-F238E27FC236}">
                <a16:creationId xmlns:a16="http://schemas.microsoft.com/office/drawing/2014/main" id="{09AA4B3C-0C3D-45A4-BA75-EBEEFE4FC1E1}"/>
              </a:ext>
            </a:extLst>
          </xdr:cNvPr>
          <xdr:cNvSpPr/>
        </xdr:nvSpPr>
        <xdr:spPr>
          <a:xfrm>
            <a:off x="2134674" y="201448"/>
            <a:ext cx="113811" cy="150154"/>
          </a:xfrm>
          <a:custGeom>
            <a:avLst/>
            <a:gdLst/>
            <a:ahLst/>
            <a:cxnLst/>
            <a:rect l="0" t="0" r="0" b="0"/>
            <a:pathLst>
              <a:path w="113811" h="150154">
                <a:moveTo>
                  <a:pt x="113811" y="0"/>
                </a:moveTo>
                <a:lnTo>
                  <a:pt x="113811" y="37956"/>
                </a:lnTo>
                <a:lnTo>
                  <a:pt x="105854" y="39169"/>
                </a:lnTo>
                <a:cubicBezTo>
                  <a:pt x="85242" y="43372"/>
                  <a:pt x="66510" y="50408"/>
                  <a:pt x="66510" y="74767"/>
                </a:cubicBezTo>
                <a:cubicBezTo>
                  <a:pt x="66510" y="99582"/>
                  <a:pt x="85712" y="105666"/>
                  <a:pt x="107251" y="105666"/>
                </a:cubicBezTo>
                <a:lnTo>
                  <a:pt x="113811" y="104225"/>
                </a:lnTo>
                <a:lnTo>
                  <a:pt x="113811" y="145346"/>
                </a:lnTo>
                <a:lnTo>
                  <a:pt x="82423" y="150154"/>
                </a:lnTo>
                <a:cubicBezTo>
                  <a:pt x="36538" y="150154"/>
                  <a:pt x="0" y="127205"/>
                  <a:pt x="0" y="77573"/>
                </a:cubicBezTo>
                <a:cubicBezTo>
                  <a:pt x="0" y="22773"/>
                  <a:pt x="41224" y="9667"/>
                  <a:pt x="82423" y="4053"/>
                </a:cubicBezTo>
                <a:cubicBezTo>
                  <a:pt x="92611" y="2529"/>
                  <a:pt x="102624" y="1474"/>
                  <a:pt x="111911" y="325"/>
                </a:cubicBezTo>
                <a:lnTo>
                  <a:pt x="113811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5" name="Shape 27">
            <a:extLst>
              <a:ext uri="{FF2B5EF4-FFF2-40B4-BE49-F238E27FC236}">
                <a16:creationId xmlns:a16="http://schemas.microsoft.com/office/drawing/2014/main" id="{52E1F4DE-99E6-4B51-B900-548751641A9C}"/>
              </a:ext>
            </a:extLst>
          </xdr:cNvPr>
          <xdr:cNvSpPr/>
        </xdr:nvSpPr>
        <xdr:spPr>
          <a:xfrm>
            <a:off x="2142180" y="97111"/>
            <a:ext cx="106306" cy="80286"/>
          </a:xfrm>
          <a:custGeom>
            <a:avLst/>
            <a:gdLst/>
            <a:ahLst/>
            <a:cxnLst/>
            <a:rect l="0" t="0" r="0" b="0"/>
            <a:pathLst>
              <a:path w="106306" h="80286">
                <a:moveTo>
                  <a:pt x="106306" y="0"/>
                </a:moveTo>
                <a:lnTo>
                  <a:pt x="106306" y="44255"/>
                </a:lnTo>
                <a:lnTo>
                  <a:pt x="93306" y="45778"/>
                </a:lnTo>
                <a:cubicBezTo>
                  <a:pt x="77915" y="49901"/>
                  <a:pt x="68259" y="60607"/>
                  <a:pt x="66497" y="80286"/>
                </a:cubicBezTo>
                <a:lnTo>
                  <a:pt x="0" y="80286"/>
                </a:lnTo>
                <a:cubicBezTo>
                  <a:pt x="2810" y="33565"/>
                  <a:pt x="34859" y="11356"/>
                  <a:pt x="73629" y="3171"/>
                </a:cubicBezTo>
                <a:lnTo>
                  <a:pt x="106306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6" name="Shape 28">
            <a:extLst>
              <a:ext uri="{FF2B5EF4-FFF2-40B4-BE49-F238E27FC236}">
                <a16:creationId xmlns:a16="http://schemas.microsoft.com/office/drawing/2014/main" id="{31C3D71D-A4B0-4CA5-8333-B0F4E95E1B3B}"/>
              </a:ext>
            </a:extLst>
          </xdr:cNvPr>
          <xdr:cNvSpPr/>
        </xdr:nvSpPr>
        <xdr:spPr>
          <a:xfrm>
            <a:off x="2226483" y="43454"/>
            <a:ext cx="22003" cy="32786"/>
          </a:xfrm>
          <a:custGeom>
            <a:avLst/>
            <a:gdLst/>
            <a:ahLst/>
            <a:cxnLst/>
            <a:rect l="0" t="0" r="0" b="0"/>
            <a:pathLst>
              <a:path w="22003" h="32786">
                <a:moveTo>
                  <a:pt x="22003" y="0"/>
                </a:moveTo>
                <a:lnTo>
                  <a:pt x="22003" y="32786"/>
                </a:lnTo>
                <a:lnTo>
                  <a:pt x="0" y="32786"/>
                </a:lnTo>
                <a:lnTo>
                  <a:pt x="22003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7" name="Shape 29">
            <a:extLst>
              <a:ext uri="{FF2B5EF4-FFF2-40B4-BE49-F238E27FC236}">
                <a16:creationId xmlns:a16="http://schemas.microsoft.com/office/drawing/2014/main" id="{446CF3B1-7F11-4C85-9891-0FDF6636E8A5}"/>
              </a:ext>
            </a:extLst>
          </xdr:cNvPr>
          <xdr:cNvSpPr/>
        </xdr:nvSpPr>
        <xdr:spPr>
          <a:xfrm>
            <a:off x="2248486" y="96383"/>
            <a:ext cx="122231" cy="250411"/>
          </a:xfrm>
          <a:custGeom>
            <a:avLst/>
            <a:gdLst/>
            <a:ahLst/>
            <a:cxnLst/>
            <a:rect l="0" t="0" r="0" b="0"/>
            <a:pathLst>
              <a:path w="122231" h="250411">
                <a:moveTo>
                  <a:pt x="7499" y="0"/>
                </a:moveTo>
                <a:cubicBezTo>
                  <a:pt x="55734" y="0"/>
                  <a:pt x="113811" y="10770"/>
                  <a:pt x="113811" y="68834"/>
                </a:cubicBezTo>
                <a:lnTo>
                  <a:pt x="113811" y="194805"/>
                </a:lnTo>
                <a:cubicBezTo>
                  <a:pt x="113811" y="216814"/>
                  <a:pt x="116135" y="238836"/>
                  <a:pt x="122231" y="248666"/>
                </a:cubicBezTo>
                <a:lnTo>
                  <a:pt x="54781" y="248666"/>
                </a:lnTo>
                <a:cubicBezTo>
                  <a:pt x="52445" y="241173"/>
                  <a:pt x="50590" y="233210"/>
                  <a:pt x="50108" y="225247"/>
                </a:cubicBezTo>
                <a:cubicBezTo>
                  <a:pt x="39573" y="236258"/>
                  <a:pt x="26581" y="243751"/>
                  <a:pt x="12532" y="248491"/>
                </a:cubicBezTo>
                <a:lnTo>
                  <a:pt x="0" y="250411"/>
                </a:lnTo>
                <a:lnTo>
                  <a:pt x="0" y="209290"/>
                </a:lnTo>
                <a:lnTo>
                  <a:pt x="23786" y="204065"/>
                </a:lnTo>
                <a:cubicBezTo>
                  <a:pt x="46244" y="191794"/>
                  <a:pt x="47301" y="165891"/>
                  <a:pt x="47301" y="155004"/>
                </a:cubicBezTo>
                <a:lnTo>
                  <a:pt x="47301" y="130175"/>
                </a:lnTo>
                <a:cubicBezTo>
                  <a:pt x="41688" y="135090"/>
                  <a:pt x="33026" y="137668"/>
                  <a:pt x="23192" y="139486"/>
                </a:cubicBezTo>
                <a:lnTo>
                  <a:pt x="0" y="143021"/>
                </a:lnTo>
                <a:lnTo>
                  <a:pt x="0" y="105065"/>
                </a:lnTo>
                <a:lnTo>
                  <a:pt x="23239" y="101094"/>
                </a:lnTo>
                <a:cubicBezTo>
                  <a:pt x="37817" y="97288"/>
                  <a:pt x="47301" y="90849"/>
                  <a:pt x="47301" y="77267"/>
                </a:cubicBezTo>
                <a:cubicBezTo>
                  <a:pt x="47301" y="48692"/>
                  <a:pt x="27616" y="44488"/>
                  <a:pt x="4223" y="44488"/>
                </a:cubicBezTo>
                <a:lnTo>
                  <a:pt x="0" y="44983"/>
                </a:lnTo>
                <a:lnTo>
                  <a:pt x="0" y="728"/>
                </a:lnTo>
                <a:lnTo>
                  <a:pt x="7499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8" name="Shape 30">
            <a:extLst>
              <a:ext uri="{FF2B5EF4-FFF2-40B4-BE49-F238E27FC236}">
                <a16:creationId xmlns:a16="http://schemas.microsoft.com/office/drawing/2014/main" id="{8B0EB932-60DD-4759-9FD3-FE95E1F2F54C}"/>
              </a:ext>
            </a:extLst>
          </xdr:cNvPr>
          <xdr:cNvSpPr/>
        </xdr:nvSpPr>
        <xdr:spPr>
          <a:xfrm>
            <a:off x="2248486" y="6467"/>
            <a:ext cx="103499" cy="69774"/>
          </a:xfrm>
          <a:custGeom>
            <a:avLst/>
            <a:gdLst/>
            <a:ahLst/>
            <a:cxnLst/>
            <a:rect l="0" t="0" r="0" b="0"/>
            <a:pathLst>
              <a:path w="103499" h="69774">
                <a:moveTo>
                  <a:pt x="24822" y="0"/>
                </a:moveTo>
                <a:lnTo>
                  <a:pt x="103499" y="0"/>
                </a:lnTo>
                <a:lnTo>
                  <a:pt x="28099" y="69774"/>
                </a:lnTo>
                <a:lnTo>
                  <a:pt x="0" y="69774"/>
                </a:lnTo>
                <a:lnTo>
                  <a:pt x="0" y="36987"/>
                </a:lnTo>
                <a:lnTo>
                  <a:pt x="24822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9" name="Shape 31">
            <a:extLst>
              <a:ext uri="{FF2B5EF4-FFF2-40B4-BE49-F238E27FC236}">
                <a16:creationId xmlns:a16="http://schemas.microsoft.com/office/drawing/2014/main" id="{B7E0CA34-38A4-425A-9C4A-703D8D061C08}"/>
              </a:ext>
            </a:extLst>
          </xdr:cNvPr>
          <xdr:cNvSpPr/>
        </xdr:nvSpPr>
        <xdr:spPr>
          <a:xfrm>
            <a:off x="2413712" y="96378"/>
            <a:ext cx="155956" cy="248666"/>
          </a:xfrm>
          <a:custGeom>
            <a:avLst/>
            <a:gdLst/>
            <a:ahLst/>
            <a:cxnLst/>
            <a:rect l="0" t="0" r="0" b="0"/>
            <a:pathLst>
              <a:path w="155956" h="248666">
                <a:moveTo>
                  <a:pt x="141440" y="0"/>
                </a:moveTo>
                <a:cubicBezTo>
                  <a:pt x="146126" y="0"/>
                  <a:pt x="151752" y="927"/>
                  <a:pt x="155956" y="2349"/>
                </a:cubicBezTo>
                <a:lnTo>
                  <a:pt x="155956" y="64148"/>
                </a:lnTo>
                <a:cubicBezTo>
                  <a:pt x="149873" y="62751"/>
                  <a:pt x="140030" y="61811"/>
                  <a:pt x="132067" y="61811"/>
                </a:cubicBezTo>
                <a:cubicBezTo>
                  <a:pt x="83363" y="61811"/>
                  <a:pt x="66523" y="96926"/>
                  <a:pt x="66523" y="139548"/>
                </a:cubicBezTo>
                <a:lnTo>
                  <a:pt x="66523" y="248666"/>
                </a:lnTo>
                <a:lnTo>
                  <a:pt x="0" y="248666"/>
                </a:lnTo>
                <a:lnTo>
                  <a:pt x="0" y="6553"/>
                </a:lnTo>
                <a:lnTo>
                  <a:pt x="63233" y="6553"/>
                </a:lnTo>
                <a:lnTo>
                  <a:pt x="63233" y="51524"/>
                </a:lnTo>
                <a:lnTo>
                  <a:pt x="64173" y="51524"/>
                </a:lnTo>
                <a:cubicBezTo>
                  <a:pt x="76340" y="21069"/>
                  <a:pt x="109118" y="0"/>
                  <a:pt x="141440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10" name="Shape 32">
            <a:extLst>
              <a:ext uri="{FF2B5EF4-FFF2-40B4-BE49-F238E27FC236}">
                <a16:creationId xmlns:a16="http://schemas.microsoft.com/office/drawing/2014/main" id="{F1D3C60C-BCB0-4C30-AADB-A0BED507BCC9}"/>
              </a:ext>
            </a:extLst>
          </xdr:cNvPr>
          <xdr:cNvSpPr/>
        </xdr:nvSpPr>
        <xdr:spPr>
          <a:xfrm>
            <a:off x="2579950" y="96385"/>
            <a:ext cx="125266" cy="255219"/>
          </a:xfrm>
          <a:custGeom>
            <a:avLst/>
            <a:gdLst/>
            <a:ahLst/>
            <a:cxnLst/>
            <a:rect l="0" t="0" r="0" b="0"/>
            <a:pathLst>
              <a:path w="125266" h="255219">
                <a:moveTo>
                  <a:pt x="125032" y="0"/>
                </a:moveTo>
                <a:lnTo>
                  <a:pt x="125266" y="41"/>
                </a:lnTo>
                <a:lnTo>
                  <a:pt x="125266" y="50144"/>
                </a:lnTo>
                <a:lnTo>
                  <a:pt x="125032" y="50089"/>
                </a:lnTo>
                <a:cubicBezTo>
                  <a:pt x="80073" y="50089"/>
                  <a:pt x="66497" y="88976"/>
                  <a:pt x="66497" y="127838"/>
                </a:cubicBezTo>
                <a:cubicBezTo>
                  <a:pt x="66497" y="166230"/>
                  <a:pt x="80073" y="205118"/>
                  <a:pt x="125032" y="205118"/>
                </a:cubicBezTo>
                <a:lnTo>
                  <a:pt x="125266" y="205062"/>
                </a:lnTo>
                <a:lnTo>
                  <a:pt x="125266" y="255178"/>
                </a:lnTo>
                <a:lnTo>
                  <a:pt x="125032" y="255219"/>
                </a:lnTo>
                <a:cubicBezTo>
                  <a:pt x="49175" y="255219"/>
                  <a:pt x="0" y="204635"/>
                  <a:pt x="0" y="127838"/>
                </a:cubicBezTo>
                <a:cubicBezTo>
                  <a:pt x="0" y="50571"/>
                  <a:pt x="49175" y="0"/>
                  <a:pt x="125032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11" name="Shape 33">
            <a:extLst>
              <a:ext uri="{FF2B5EF4-FFF2-40B4-BE49-F238E27FC236}">
                <a16:creationId xmlns:a16="http://schemas.microsoft.com/office/drawing/2014/main" id="{D73A1430-BACD-44E5-8CFA-296DC95E1681}"/>
              </a:ext>
            </a:extLst>
          </xdr:cNvPr>
          <xdr:cNvSpPr/>
        </xdr:nvSpPr>
        <xdr:spPr>
          <a:xfrm>
            <a:off x="2705217" y="96426"/>
            <a:ext cx="125279" cy="255137"/>
          </a:xfrm>
          <a:custGeom>
            <a:avLst/>
            <a:gdLst/>
            <a:ahLst/>
            <a:cxnLst/>
            <a:rect l="0" t="0" r="0" b="0"/>
            <a:pathLst>
              <a:path w="125279" h="255137">
                <a:moveTo>
                  <a:pt x="0" y="0"/>
                </a:moveTo>
                <a:lnTo>
                  <a:pt x="51583" y="9068"/>
                </a:lnTo>
                <a:cubicBezTo>
                  <a:pt x="97618" y="26913"/>
                  <a:pt x="125279" y="69847"/>
                  <a:pt x="125279" y="127797"/>
                </a:cubicBezTo>
                <a:cubicBezTo>
                  <a:pt x="125279" y="185395"/>
                  <a:pt x="97618" y="228248"/>
                  <a:pt x="51583" y="246074"/>
                </a:cubicBezTo>
                <a:lnTo>
                  <a:pt x="0" y="255137"/>
                </a:lnTo>
                <a:lnTo>
                  <a:pt x="0" y="205021"/>
                </a:lnTo>
                <a:lnTo>
                  <a:pt x="28144" y="198400"/>
                </a:lnTo>
                <a:cubicBezTo>
                  <a:pt x="51126" y="185664"/>
                  <a:pt x="58769" y="156591"/>
                  <a:pt x="58769" y="127797"/>
                </a:cubicBezTo>
                <a:cubicBezTo>
                  <a:pt x="58769" y="98650"/>
                  <a:pt x="51126" y="69490"/>
                  <a:pt x="28144" y="56731"/>
                </a:cubicBezTo>
                <a:lnTo>
                  <a:pt x="0" y="50103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12" name="Shape 34">
            <a:extLst>
              <a:ext uri="{FF2B5EF4-FFF2-40B4-BE49-F238E27FC236}">
                <a16:creationId xmlns:a16="http://schemas.microsoft.com/office/drawing/2014/main" id="{FC71A071-64EE-47FE-9915-E97D0CAA2FE9}"/>
              </a:ext>
            </a:extLst>
          </xdr:cNvPr>
          <xdr:cNvSpPr/>
        </xdr:nvSpPr>
        <xdr:spPr>
          <a:xfrm>
            <a:off x="2863186" y="96375"/>
            <a:ext cx="124327" cy="255219"/>
          </a:xfrm>
          <a:custGeom>
            <a:avLst/>
            <a:gdLst/>
            <a:ahLst/>
            <a:cxnLst/>
            <a:rect l="0" t="0" r="0" b="0"/>
            <a:pathLst>
              <a:path w="124327" h="255219">
                <a:moveTo>
                  <a:pt x="107239" y="0"/>
                </a:moveTo>
                <a:lnTo>
                  <a:pt x="124327" y="3790"/>
                </a:lnTo>
                <a:lnTo>
                  <a:pt x="124327" y="50267"/>
                </a:lnTo>
                <a:lnTo>
                  <a:pt x="97508" y="56579"/>
                </a:lnTo>
                <a:cubicBezTo>
                  <a:pt x="74920" y="68986"/>
                  <a:pt x="66497" y="97530"/>
                  <a:pt x="66497" y="127381"/>
                </a:cubicBezTo>
                <a:cubicBezTo>
                  <a:pt x="66497" y="155823"/>
                  <a:pt x="76241" y="185336"/>
                  <a:pt x="98499" y="198315"/>
                </a:cubicBezTo>
                <a:lnTo>
                  <a:pt x="124327" y="204949"/>
                </a:lnTo>
                <a:lnTo>
                  <a:pt x="124327" y="253701"/>
                </a:lnTo>
                <a:lnTo>
                  <a:pt x="108636" y="255219"/>
                </a:lnTo>
                <a:cubicBezTo>
                  <a:pt x="35585" y="255219"/>
                  <a:pt x="0" y="192468"/>
                  <a:pt x="0" y="125501"/>
                </a:cubicBezTo>
                <a:cubicBezTo>
                  <a:pt x="0" y="60414"/>
                  <a:pt x="36068" y="0"/>
                  <a:pt x="107239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13" name="Shape 35">
            <a:extLst>
              <a:ext uri="{FF2B5EF4-FFF2-40B4-BE49-F238E27FC236}">
                <a16:creationId xmlns:a16="http://schemas.microsoft.com/office/drawing/2014/main" id="{9E94BBB0-E83E-4235-8135-E989D6B79736}"/>
              </a:ext>
            </a:extLst>
          </xdr:cNvPr>
          <xdr:cNvSpPr/>
        </xdr:nvSpPr>
        <xdr:spPr>
          <a:xfrm>
            <a:off x="2987512" y="10663"/>
            <a:ext cx="122003" cy="339413"/>
          </a:xfrm>
          <a:custGeom>
            <a:avLst/>
            <a:gdLst/>
            <a:ahLst/>
            <a:cxnLst/>
            <a:rect l="0" t="0" r="0" b="0"/>
            <a:pathLst>
              <a:path w="122003" h="339413">
                <a:moveTo>
                  <a:pt x="55506" y="0"/>
                </a:moveTo>
                <a:lnTo>
                  <a:pt x="122003" y="0"/>
                </a:lnTo>
                <a:lnTo>
                  <a:pt x="122003" y="334378"/>
                </a:lnTo>
                <a:lnTo>
                  <a:pt x="58782" y="334378"/>
                </a:lnTo>
                <a:lnTo>
                  <a:pt x="58782" y="303479"/>
                </a:lnTo>
                <a:lnTo>
                  <a:pt x="57829" y="303479"/>
                </a:lnTo>
                <a:cubicBezTo>
                  <a:pt x="46247" y="323148"/>
                  <a:pt x="28071" y="334381"/>
                  <a:pt x="6666" y="338768"/>
                </a:cubicBezTo>
                <a:lnTo>
                  <a:pt x="0" y="339413"/>
                </a:lnTo>
                <a:lnTo>
                  <a:pt x="0" y="290662"/>
                </a:lnTo>
                <a:lnTo>
                  <a:pt x="705" y="290843"/>
                </a:lnTo>
                <a:cubicBezTo>
                  <a:pt x="44748" y="290843"/>
                  <a:pt x="57829" y="252438"/>
                  <a:pt x="57829" y="212611"/>
                </a:cubicBezTo>
                <a:cubicBezTo>
                  <a:pt x="57829" y="173291"/>
                  <a:pt x="43796" y="135814"/>
                  <a:pt x="705" y="135814"/>
                </a:cubicBezTo>
                <a:lnTo>
                  <a:pt x="0" y="135980"/>
                </a:lnTo>
                <a:lnTo>
                  <a:pt x="0" y="89502"/>
                </a:lnTo>
                <a:lnTo>
                  <a:pt x="23835" y="94788"/>
                </a:lnTo>
                <a:cubicBezTo>
                  <a:pt x="36303" y="100819"/>
                  <a:pt x="47073" y="109836"/>
                  <a:pt x="54566" y="121780"/>
                </a:cubicBezTo>
                <a:lnTo>
                  <a:pt x="55506" y="121780"/>
                </a:lnTo>
                <a:lnTo>
                  <a:pt x="55506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14" name="Shape 36">
            <a:extLst>
              <a:ext uri="{FF2B5EF4-FFF2-40B4-BE49-F238E27FC236}">
                <a16:creationId xmlns:a16="http://schemas.microsoft.com/office/drawing/2014/main" id="{5B63E817-D979-433F-AC95-22E16B9D5B9E}"/>
              </a:ext>
            </a:extLst>
          </xdr:cNvPr>
          <xdr:cNvSpPr/>
        </xdr:nvSpPr>
        <xdr:spPr>
          <a:xfrm>
            <a:off x="3159555" y="96378"/>
            <a:ext cx="227127" cy="248666"/>
          </a:xfrm>
          <a:custGeom>
            <a:avLst/>
            <a:gdLst/>
            <a:ahLst/>
            <a:cxnLst/>
            <a:rect l="0" t="0" r="0" b="0"/>
            <a:pathLst>
              <a:path w="227127" h="248666">
                <a:moveTo>
                  <a:pt x="138621" y="0"/>
                </a:moveTo>
                <a:cubicBezTo>
                  <a:pt x="209334" y="0"/>
                  <a:pt x="227127" y="39815"/>
                  <a:pt x="227127" y="99758"/>
                </a:cubicBezTo>
                <a:lnTo>
                  <a:pt x="227127" y="248666"/>
                </a:lnTo>
                <a:lnTo>
                  <a:pt x="160617" y="248666"/>
                </a:lnTo>
                <a:lnTo>
                  <a:pt x="160617" y="111925"/>
                </a:lnTo>
                <a:cubicBezTo>
                  <a:pt x="160617" y="72123"/>
                  <a:pt x="148908" y="52451"/>
                  <a:pt x="118008" y="52451"/>
                </a:cubicBezTo>
                <a:cubicBezTo>
                  <a:pt x="81940" y="52451"/>
                  <a:pt x="66510" y="72580"/>
                  <a:pt x="66510" y="121755"/>
                </a:cubicBezTo>
                <a:lnTo>
                  <a:pt x="66510" y="248666"/>
                </a:lnTo>
                <a:lnTo>
                  <a:pt x="0" y="248666"/>
                </a:lnTo>
                <a:lnTo>
                  <a:pt x="0" y="6553"/>
                </a:lnTo>
                <a:lnTo>
                  <a:pt x="63221" y="6553"/>
                </a:lnTo>
                <a:lnTo>
                  <a:pt x="63221" y="40272"/>
                </a:lnTo>
                <a:lnTo>
                  <a:pt x="64618" y="40272"/>
                </a:lnTo>
                <a:cubicBezTo>
                  <a:pt x="81483" y="13119"/>
                  <a:pt x="110515" y="0"/>
                  <a:pt x="138621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15" name="Shape 514">
            <a:extLst>
              <a:ext uri="{FF2B5EF4-FFF2-40B4-BE49-F238E27FC236}">
                <a16:creationId xmlns:a16="http://schemas.microsoft.com/office/drawing/2014/main" id="{719CC39A-265C-4B89-8CED-5B33C4C955BB}"/>
              </a:ext>
            </a:extLst>
          </xdr:cNvPr>
          <xdr:cNvSpPr/>
        </xdr:nvSpPr>
        <xdr:spPr>
          <a:xfrm>
            <a:off x="3439063" y="102936"/>
            <a:ext cx="66497" cy="242113"/>
          </a:xfrm>
          <a:custGeom>
            <a:avLst/>
            <a:gdLst/>
            <a:ahLst/>
            <a:cxnLst/>
            <a:rect l="0" t="0" r="0" b="0"/>
            <a:pathLst>
              <a:path w="66497" h="242113">
                <a:moveTo>
                  <a:pt x="0" y="0"/>
                </a:moveTo>
                <a:lnTo>
                  <a:pt x="66497" y="0"/>
                </a:lnTo>
                <a:lnTo>
                  <a:pt x="66497" y="242113"/>
                </a:lnTo>
                <a:lnTo>
                  <a:pt x="0" y="242113"/>
                </a:lnTo>
                <a:lnTo>
                  <a:pt x="0" y="0"/>
                </a:lnTo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16" name="Shape 38">
            <a:extLst>
              <a:ext uri="{FF2B5EF4-FFF2-40B4-BE49-F238E27FC236}">
                <a16:creationId xmlns:a16="http://schemas.microsoft.com/office/drawing/2014/main" id="{24CE4887-3EC5-4446-A5AC-989486B7D406}"/>
              </a:ext>
            </a:extLst>
          </xdr:cNvPr>
          <xdr:cNvSpPr/>
        </xdr:nvSpPr>
        <xdr:spPr>
          <a:xfrm>
            <a:off x="3448423" y="6467"/>
            <a:ext cx="125514" cy="69774"/>
          </a:xfrm>
          <a:custGeom>
            <a:avLst/>
            <a:gdLst/>
            <a:ahLst/>
            <a:cxnLst/>
            <a:rect l="0" t="0" r="0" b="0"/>
            <a:pathLst>
              <a:path w="125514" h="69774">
                <a:moveTo>
                  <a:pt x="46838" y="0"/>
                </a:moveTo>
                <a:lnTo>
                  <a:pt x="125514" y="0"/>
                </a:lnTo>
                <a:lnTo>
                  <a:pt x="50114" y="69774"/>
                </a:lnTo>
                <a:lnTo>
                  <a:pt x="0" y="69774"/>
                </a:lnTo>
                <a:lnTo>
                  <a:pt x="46838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17" name="Shape 39">
            <a:extLst>
              <a:ext uri="{FF2B5EF4-FFF2-40B4-BE49-F238E27FC236}">
                <a16:creationId xmlns:a16="http://schemas.microsoft.com/office/drawing/2014/main" id="{93B999E1-F9CF-4B0D-B476-4A6CB82C24B7}"/>
              </a:ext>
            </a:extLst>
          </xdr:cNvPr>
          <xdr:cNvSpPr/>
        </xdr:nvSpPr>
        <xdr:spPr>
          <a:xfrm>
            <a:off x="1798053" y="569555"/>
            <a:ext cx="155956" cy="248679"/>
          </a:xfrm>
          <a:custGeom>
            <a:avLst/>
            <a:gdLst/>
            <a:ahLst/>
            <a:cxnLst/>
            <a:rect l="0" t="0" r="0" b="0"/>
            <a:pathLst>
              <a:path w="155956" h="248679">
                <a:moveTo>
                  <a:pt x="141427" y="0"/>
                </a:moveTo>
                <a:cubicBezTo>
                  <a:pt x="146126" y="0"/>
                  <a:pt x="151740" y="927"/>
                  <a:pt x="155956" y="2350"/>
                </a:cubicBezTo>
                <a:lnTo>
                  <a:pt x="155956" y="64160"/>
                </a:lnTo>
                <a:cubicBezTo>
                  <a:pt x="149860" y="62763"/>
                  <a:pt x="140030" y="61811"/>
                  <a:pt x="132055" y="61811"/>
                </a:cubicBezTo>
                <a:cubicBezTo>
                  <a:pt x="83363" y="61811"/>
                  <a:pt x="66510" y="96939"/>
                  <a:pt x="66510" y="139560"/>
                </a:cubicBezTo>
                <a:lnTo>
                  <a:pt x="66510" y="248679"/>
                </a:lnTo>
                <a:lnTo>
                  <a:pt x="0" y="248679"/>
                </a:lnTo>
                <a:lnTo>
                  <a:pt x="0" y="6553"/>
                </a:lnTo>
                <a:lnTo>
                  <a:pt x="63221" y="6553"/>
                </a:lnTo>
                <a:lnTo>
                  <a:pt x="63221" y="51524"/>
                </a:lnTo>
                <a:lnTo>
                  <a:pt x="64173" y="51524"/>
                </a:lnTo>
                <a:cubicBezTo>
                  <a:pt x="76340" y="21069"/>
                  <a:pt x="109118" y="0"/>
                  <a:pt x="141427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18" name="Shape 40">
            <a:extLst>
              <a:ext uri="{FF2B5EF4-FFF2-40B4-BE49-F238E27FC236}">
                <a16:creationId xmlns:a16="http://schemas.microsoft.com/office/drawing/2014/main" id="{4E4648EC-AC72-4A2A-BC4F-E6D4F88E4654}"/>
              </a:ext>
            </a:extLst>
          </xdr:cNvPr>
          <xdr:cNvSpPr/>
        </xdr:nvSpPr>
        <xdr:spPr>
          <a:xfrm>
            <a:off x="1964275" y="569560"/>
            <a:ext cx="125254" cy="255219"/>
          </a:xfrm>
          <a:custGeom>
            <a:avLst/>
            <a:gdLst/>
            <a:ahLst/>
            <a:cxnLst/>
            <a:rect l="0" t="0" r="0" b="0"/>
            <a:pathLst>
              <a:path w="125254" h="255219">
                <a:moveTo>
                  <a:pt x="125032" y="0"/>
                </a:moveTo>
                <a:lnTo>
                  <a:pt x="125254" y="39"/>
                </a:lnTo>
                <a:lnTo>
                  <a:pt x="125254" y="50154"/>
                </a:lnTo>
                <a:lnTo>
                  <a:pt x="125032" y="50102"/>
                </a:lnTo>
                <a:cubicBezTo>
                  <a:pt x="80074" y="50102"/>
                  <a:pt x="66472" y="88976"/>
                  <a:pt x="66472" y="127838"/>
                </a:cubicBezTo>
                <a:cubicBezTo>
                  <a:pt x="66472" y="166243"/>
                  <a:pt x="80074" y="205118"/>
                  <a:pt x="125032" y="205118"/>
                </a:cubicBezTo>
                <a:lnTo>
                  <a:pt x="125254" y="205065"/>
                </a:lnTo>
                <a:lnTo>
                  <a:pt x="125254" y="255180"/>
                </a:lnTo>
                <a:lnTo>
                  <a:pt x="125032" y="255219"/>
                </a:lnTo>
                <a:cubicBezTo>
                  <a:pt x="49162" y="255219"/>
                  <a:pt x="0" y="204635"/>
                  <a:pt x="0" y="127838"/>
                </a:cubicBezTo>
                <a:cubicBezTo>
                  <a:pt x="0" y="50584"/>
                  <a:pt x="49162" y="0"/>
                  <a:pt x="125032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19" name="Shape 41">
            <a:extLst>
              <a:ext uri="{FF2B5EF4-FFF2-40B4-BE49-F238E27FC236}">
                <a16:creationId xmlns:a16="http://schemas.microsoft.com/office/drawing/2014/main" id="{6A166AD7-2557-4FAE-80F9-1D926A589327}"/>
              </a:ext>
            </a:extLst>
          </xdr:cNvPr>
          <xdr:cNvSpPr/>
        </xdr:nvSpPr>
        <xdr:spPr>
          <a:xfrm>
            <a:off x="2089528" y="569599"/>
            <a:ext cx="125279" cy="255141"/>
          </a:xfrm>
          <a:custGeom>
            <a:avLst/>
            <a:gdLst/>
            <a:ahLst/>
            <a:cxnLst/>
            <a:rect l="0" t="0" r="0" b="0"/>
            <a:pathLst>
              <a:path w="125279" h="255141">
                <a:moveTo>
                  <a:pt x="0" y="0"/>
                </a:moveTo>
                <a:lnTo>
                  <a:pt x="51588" y="9072"/>
                </a:lnTo>
                <a:cubicBezTo>
                  <a:pt x="97618" y="26920"/>
                  <a:pt x="125279" y="69859"/>
                  <a:pt x="125279" y="127799"/>
                </a:cubicBezTo>
                <a:cubicBezTo>
                  <a:pt x="125279" y="185397"/>
                  <a:pt x="97618" y="228250"/>
                  <a:pt x="51588" y="246076"/>
                </a:cubicBezTo>
                <a:lnTo>
                  <a:pt x="0" y="255141"/>
                </a:lnTo>
                <a:lnTo>
                  <a:pt x="0" y="205026"/>
                </a:lnTo>
                <a:lnTo>
                  <a:pt x="28157" y="198404"/>
                </a:lnTo>
                <a:cubicBezTo>
                  <a:pt x="51138" y="185671"/>
                  <a:pt x="58782" y="156603"/>
                  <a:pt x="58782" y="127799"/>
                </a:cubicBezTo>
                <a:cubicBezTo>
                  <a:pt x="58782" y="98653"/>
                  <a:pt x="51138" y="69499"/>
                  <a:pt x="28157" y="56744"/>
                </a:cubicBezTo>
                <a:lnTo>
                  <a:pt x="0" y="50115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20" name="Shape 42">
            <a:extLst>
              <a:ext uri="{FF2B5EF4-FFF2-40B4-BE49-F238E27FC236}">
                <a16:creationId xmlns:a16="http://schemas.microsoft.com/office/drawing/2014/main" id="{5E38334C-E714-4440-AE95-8A091BFB39B3}"/>
              </a:ext>
            </a:extLst>
          </xdr:cNvPr>
          <xdr:cNvSpPr/>
        </xdr:nvSpPr>
        <xdr:spPr>
          <a:xfrm>
            <a:off x="2242842" y="576113"/>
            <a:ext cx="222453" cy="242113"/>
          </a:xfrm>
          <a:custGeom>
            <a:avLst/>
            <a:gdLst/>
            <a:ahLst/>
            <a:cxnLst/>
            <a:rect l="0" t="0" r="0" b="0"/>
            <a:pathLst>
              <a:path w="222453" h="242113">
                <a:moveTo>
                  <a:pt x="9347" y="0"/>
                </a:moveTo>
                <a:lnTo>
                  <a:pt x="213551" y="0"/>
                </a:lnTo>
                <a:lnTo>
                  <a:pt x="213551" y="50114"/>
                </a:lnTo>
                <a:lnTo>
                  <a:pt x="87567" y="191999"/>
                </a:lnTo>
                <a:lnTo>
                  <a:pt x="222453" y="191999"/>
                </a:lnTo>
                <a:lnTo>
                  <a:pt x="222453" y="242113"/>
                </a:lnTo>
                <a:lnTo>
                  <a:pt x="0" y="242113"/>
                </a:lnTo>
                <a:lnTo>
                  <a:pt x="0" y="191999"/>
                </a:lnTo>
                <a:lnTo>
                  <a:pt x="125984" y="50114"/>
                </a:lnTo>
                <a:lnTo>
                  <a:pt x="9347" y="50114"/>
                </a:lnTo>
                <a:lnTo>
                  <a:pt x="9347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21" name="Shape 43">
            <a:extLst>
              <a:ext uri="{FF2B5EF4-FFF2-40B4-BE49-F238E27FC236}">
                <a16:creationId xmlns:a16="http://schemas.microsoft.com/office/drawing/2014/main" id="{9BDB8F0A-7E54-428E-B700-14BEA85F92ED}"/>
              </a:ext>
            </a:extLst>
          </xdr:cNvPr>
          <xdr:cNvSpPr/>
        </xdr:nvSpPr>
        <xdr:spPr>
          <a:xfrm>
            <a:off x="2500819" y="571024"/>
            <a:ext cx="121996" cy="332439"/>
          </a:xfrm>
          <a:custGeom>
            <a:avLst/>
            <a:gdLst/>
            <a:ahLst/>
            <a:cxnLst/>
            <a:rect l="0" t="0" r="0" b="0"/>
            <a:pathLst>
              <a:path w="121996" h="332439">
                <a:moveTo>
                  <a:pt x="121996" y="0"/>
                </a:moveTo>
                <a:lnTo>
                  <a:pt x="121996" y="48693"/>
                </a:lnTo>
                <a:lnTo>
                  <a:pt x="121755" y="48632"/>
                </a:lnTo>
                <a:cubicBezTo>
                  <a:pt x="78194" y="48632"/>
                  <a:pt x="64160" y="87507"/>
                  <a:pt x="64160" y="126852"/>
                </a:cubicBezTo>
                <a:cubicBezTo>
                  <a:pt x="64160" y="156351"/>
                  <a:pt x="72590" y="184799"/>
                  <a:pt x="94978" y="197180"/>
                </a:cubicBezTo>
                <a:lnTo>
                  <a:pt x="121996" y="203594"/>
                </a:lnTo>
                <a:lnTo>
                  <a:pt x="121996" y="249679"/>
                </a:lnTo>
                <a:lnTo>
                  <a:pt x="98817" y="244446"/>
                </a:lnTo>
                <a:cubicBezTo>
                  <a:pt x="86287" y="238300"/>
                  <a:pt x="75393" y="229169"/>
                  <a:pt x="67424" y="217225"/>
                </a:cubicBezTo>
                <a:lnTo>
                  <a:pt x="66510" y="217225"/>
                </a:lnTo>
                <a:lnTo>
                  <a:pt x="66510" y="332439"/>
                </a:lnTo>
                <a:lnTo>
                  <a:pt x="0" y="332439"/>
                </a:lnTo>
                <a:lnTo>
                  <a:pt x="0" y="5084"/>
                </a:lnTo>
                <a:lnTo>
                  <a:pt x="63221" y="5084"/>
                </a:lnTo>
                <a:lnTo>
                  <a:pt x="63221" y="35996"/>
                </a:lnTo>
                <a:lnTo>
                  <a:pt x="64160" y="35996"/>
                </a:lnTo>
                <a:cubicBezTo>
                  <a:pt x="76095" y="16670"/>
                  <a:pt x="93838" y="5259"/>
                  <a:pt x="114602" y="761"/>
                </a:cubicBezTo>
                <a:lnTo>
                  <a:pt x="121996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22" name="Shape 44">
            <a:extLst>
              <a:ext uri="{FF2B5EF4-FFF2-40B4-BE49-F238E27FC236}">
                <a16:creationId xmlns:a16="http://schemas.microsoft.com/office/drawing/2014/main" id="{45763383-2DBA-43D4-AC6E-9EFB434AC9D0}"/>
              </a:ext>
            </a:extLst>
          </xdr:cNvPr>
          <xdr:cNvSpPr/>
        </xdr:nvSpPr>
        <xdr:spPr>
          <a:xfrm>
            <a:off x="2622816" y="569554"/>
            <a:ext cx="124346" cy="255219"/>
          </a:xfrm>
          <a:custGeom>
            <a:avLst/>
            <a:gdLst/>
            <a:ahLst/>
            <a:cxnLst/>
            <a:rect l="0" t="0" r="0" b="0"/>
            <a:pathLst>
              <a:path w="124346" h="255219">
                <a:moveTo>
                  <a:pt x="14275" y="0"/>
                </a:moveTo>
                <a:cubicBezTo>
                  <a:pt x="90157" y="0"/>
                  <a:pt x="124346" y="61354"/>
                  <a:pt x="124346" y="130188"/>
                </a:cubicBezTo>
                <a:cubicBezTo>
                  <a:pt x="124346" y="194818"/>
                  <a:pt x="88747" y="255219"/>
                  <a:pt x="18034" y="255219"/>
                </a:cubicBezTo>
                <a:lnTo>
                  <a:pt x="0" y="251148"/>
                </a:lnTo>
                <a:lnTo>
                  <a:pt x="0" y="205063"/>
                </a:lnTo>
                <a:lnTo>
                  <a:pt x="228" y="205118"/>
                </a:lnTo>
                <a:cubicBezTo>
                  <a:pt x="43790" y="205118"/>
                  <a:pt x="57836" y="167653"/>
                  <a:pt x="57836" y="128321"/>
                </a:cubicBezTo>
                <a:cubicBezTo>
                  <a:pt x="57836" y="99527"/>
                  <a:pt x="49142" y="69926"/>
                  <a:pt x="26814" y="56924"/>
                </a:cubicBezTo>
                <a:lnTo>
                  <a:pt x="0" y="50162"/>
                </a:lnTo>
                <a:lnTo>
                  <a:pt x="0" y="1469"/>
                </a:lnTo>
                <a:lnTo>
                  <a:pt x="14275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23" name="Shape 45">
            <a:extLst>
              <a:ext uri="{FF2B5EF4-FFF2-40B4-BE49-F238E27FC236}">
                <a16:creationId xmlns:a16="http://schemas.microsoft.com/office/drawing/2014/main" id="{7488ABEF-3673-4081-8A1D-F93BB92C0EF2}"/>
              </a:ext>
            </a:extLst>
          </xdr:cNvPr>
          <xdr:cNvSpPr/>
        </xdr:nvSpPr>
        <xdr:spPr>
          <a:xfrm>
            <a:off x="2779399" y="569560"/>
            <a:ext cx="125266" cy="255219"/>
          </a:xfrm>
          <a:custGeom>
            <a:avLst/>
            <a:gdLst/>
            <a:ahLst/>
            <a:cxnLst/>
            <a:rect l="0" t="0" r="0" b="0"/>
            <a:pathLst>
              <a:path w="125266" h="255219">
                <a:moveTo>
                  <a:pt x="125019" y="0"/>
                </a:moveTo>
                <a:lnTo>
                  <a:pt x="125266" y="44"/>
                </a:lnTo>
                <a:lnTo>
                  <a:pt x="125266" y="50160"/>
                </a:lnTo>
                <a:lnTo>
                  <a:pt x="125019" y="50102"/>
                </a:lnTo>
                <a:cubicBezTo>
                  <a:pt x="80073" y="50102"/>
                  <a:pt x="66497" y="88976"/>
                  <a:pt x="66497" y="127838"/>
                </a:cubicBezTo>
                <a:cubicBezTo>
                  <a:pt x="66497" y="166243"/>
                  <a:pt x="80073" y="205118"/>
                  <a:pt x="125019" y="205118"/>
                </a:cubicBezTo>
                <a:lnTo>
                  <a:pt x="125266" y="205060"/>
                </a:lnTo>
                <a:lnTo>
                  <a:pt x="125266" y="255176"/>
                </a:lnTo>
                <a:lnTo>
                  <a:pt x="125019" y="255219"/>
                </a:lnTo>
                <a:cubicBezTo>
                  <a:pt x="49162" y="255219"/>
                  <a:pt x="0" y="204635"/>
                  <a:pt x="0" y="127838"/>
                </a:cubicBezTo>
                <a:cubicBezTo>
                  <a:pt x="0" y="50584"/>
                  <a:pt x="49162" y="0"/>
                  <a:pt x="125019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24" name="Shape 46">
            <a:extLst>
              <a:ext uri="{FF2B5EF4-FFF2-40B4-BE49-F238E27FC236}">
                <a16:creationId xmlns:a16="http://schemas.microsoft.com/office/drawing/2014/main" id="{6CCB28F9-E70D-4D1A-A0F4-B7126DFD0520}"/>
              </a:ext>
            </a:extLst>
          </xdr:cNvPr>
          <xdr:cNvSpPr/>
        </xdr:nvSpPr>
        <xdr:spPr>
          <a:xfrm>
            <a:off x="2904665" y="569603"/>
            <a:ext cx="125279" cy="255132"/>
          </a:xfrm>
          <a:custGeom>
            <a:avLst/>
            <a:gdLst/>
            <a:ahLst/>
            <a:cxnLst/>
            <a:rect l="0" t="0" r="0" b="0"/>
            <a:pathLst>
              <a:path w="125279" h="255132">
                <a:moveTo>
                  <a:pt x="0" y="0"/>
                </a:moveTo>
                <a:lnTo>
                  <a:pt x="51572" y="9067"/>
                </a:lnTo>
                <a:cubicBezTo>
                  <a:pt x="97611" y="26915"/>
                  <a:pt x="125279" y="69854"/>
                  <a:pt x="125279" y="127795"/>
                </a:cubicBezTo>
                <a:cubicBezTo>
                  <a:pt x="125279" y="185392"/>
                  <a:pt x="97611" y="228245"/>
                  <a:pt x="51572" y="246072"/>
                </a:cubicBezTo>
                <a:lnTo>
                  <a:pt x="0" y="255132"/>
                </a:lnTo>
                <a:lnTo>
                  <a:pt x="0" y="205016"/>
                </a:lnTo>
                <a:lnTo>
                  <a:pt x="28144" y="198400"/>
                </a:lnTo>
                <a:cubicBezTo>
                  <a:pt x="51133" y="185666"/>
                  <a:pt x="58769" y="156598"/>
                  <a:pt x="58769" y="127795"/>
                </a:cubicBezTo>
                <a:cubicBezTo>
                  <a:pt x="58769" y="98648"/>
                  <a:pt x="51133" y="69494"/>
                  <a:pt x="28144" y="56739"/>
                </a:cubicBezTo>
                <a:lnTo>
                  <a:pt x="0" y="5011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25" name="Shape 47">
            <a:extLst>
              <a:ext uri="{FF2B5EF4-FFF2-40B4-BE49-F238E27FC236}">
                <a16:creationId xmlns:a16="http://schemas.microsoft.com/office/drawing/2014/main" id="{E05290B4-84D3-4938-9919-717D5DA9F095}"/>
              </a:ext>
            </a:extLst>
          </xdr:cNvPr>
          <xdr:cNvSpPr/>
        </xdr:nvSpPr>
        <xdr:spPr>
          <a:xfrm>
            <a:off x="3065456" y="569558"/>
            <a:ext cx="238836" cy="255219"/>
          </a:xfrm>
          <a:custGeom>
            <a:avLst/>
            <a:gdLst/>
            <a:ahLst/>
            <a:cxnLst/>
            <a:rect l="0" t="0" r="0" b="0"/>
            <a:pathLst>
              <a:path w="238836" h="255219">
                <a:moveTo>
                  <a:pt x="123622" y="0"/>
                </a:moveTo>
                <a:cubicBezTo>
                  <a:pt x="180772" y="0"/>
                  <a:pt x="233210" y="29972"/>
                  <a:pt x="237426" y="91783"/>
                </a:cubicBezTo>
                <a:lnTo>
                  <a:pt x="172352" y="91783"/>
                </a:lnTo>
                <a:cubicBezTo>
                  <a:pt x="168135" y="64618"/>
                  <a:pt x="150787" y="50102"/>
                  <a:pt x="123177" y="50102"/>
                </a:cubicBezTo>
                <a:cubicBezTo>
                  <a:pt x="80543" y="50102"/>
                  <a:pt x="66497" y="93180"/>
                  <a:pt x="66497" y="128778"/>
                </a:cubicBezTo>
                <a:cubicBezTo>
                  <a:pt x="66497" y="163436"/>
                  <a:pt x="80086" y="205118"/>
                  <a:pt x="121742" y="205118"/>
                </a:cubicBezTo>
                <a:cubicBezTo>
                  <a:pt x="152667" y="205118"/>
                  <a:pt x="170459" y="185445"/>
                  <a:pt x="174689" y="155943"/>
                </a:cubicBezTo>
                <a:lnTo>
                  <a:pt x="238836" y="155943"/>
                </a:lnTo>
                <a:cubicBezTo>
                  <a:pt x="230403" y="220104"/>
                  <a:pt x="185915" y="255219"/>
                  <a:pt x="122225" y="255219"/>
                </a:cubicBezTo>
                <a:cubicBezTo>
                  <a:pt x="49174" y="255219"/>
                  <a:pt x="0" y="203708"/>
                  <a:pt x="0" y="131127"/>
                </a:cubicBezTo>
                <a:cubicBezTo>
                  <a:pt x="0" y="55728"/>
                  <a:pt x="44958" y="0"/>
                  <a:pt x="123622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26" name="Shape 48">
            <a:extLst>
              <a:ext uri="{FF2B5EF4-FFF2-40B4-BE49-F238E27FC236}">
                <a16:creationId xmlns:a16="http://schemas.microsoft.com/office/drawing/2014/main" id="{FF736B16-0E97-4298-9F00-E0C8E4571A4F}"/>
              </a:ext>
            </a:extLst>
          </xdr:cNvPr>
          <xdr:cNvSpPr/>
        </xdr:nvSpPr>
        <xdr:spPr>
          <a:xfrm>
            <a:off x="3102921" y="479642"/>
            <a:ext cx="169507" cy="69774"/>
          </a:xfrm>
          <a:custGeom>
            <a:avLst/>
            <a:gdLst/>
            <a:ahLst/>
            <a:cxnLst/>
            <a:rect l="0" t="0" r="0" b="0"/>
            <a:pathLst>
              <a:path w="169507" h="69774">
                <a:moveTo>
                  <a:pt x="0" y="0"/>
                </a:moveTo>
                <a:lnTo>
                  <a:pt x="55740" y="0"/>
                </a:lnTo>
                <a:lnTo>
                  <a:pt x="84277" y="36525"/>
                </a:lnTo>
                <a:lnTo>
                  <a:pt x="114262" y="0"/>
                </a:lnTo>
                <a:lnTo>
                  <a:pt x="169507" y="0"/>
                </a:lnTo>
                <a:lnTo>
                  <a:pt x="115684" y="69774"/>
                </a:lnTo>
                <a:lnTo>
                  <a:pt x="54318" y="6977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27" name="Shape 49">
            <a:extLst>
              <a:ext uri="{FF2B5EF4-FFF2-40B4-BE49-F238E27FC236}">
                <a16:creationId xmlns:a16="http://schemas.microsoft.com/office/drawing/2014/main" id="{57E54EAF-8939-4630-A8FF-CCC2BD829046}"/>
              </a:ext>
            </a:extLst>
          </xdr:cNvPr>
          <xdr:cNvSpPr/>
        </xdr:nvSpPr>
        <xdr:spPr>
          <a:xfrm>
            <a:off x="3319196" y="503528"/>
            <a:ext cx="155473" cy="317500"/>
          </a:xfrm>
          <a:custGeom>
            <a:avLst/>
            <a:gdLst/>
            <a:ahLst/>
            <a:cxnLst/>
            <a:rect l="0" t="0" r="0" b="0"/>
            <a:pathLst>
              <a:path w="155473" h="317500">
                <a:moveTo>
                  <a:pt x="40272" y="0"/>
                </a:moveTo>
                <a:lnTo>
                  <a:pt x="106769" y="0"/>
                </a:lnTo>
                <a:lnTo>
                  <a:pt x="106769" y="72580"/>
                </a:lnTo>
                <a:lnTo>
                  <a:pt x="155473" y="72580"/>
                </a:lnTo>
                <a:lnTo>
                  <a:pt x="155473" y="117069"/>
                </a:lnTo>
                <a:lnTo>
                  <a:pt x="106769" y="117069"/>
                </a:lnTo>
                <a:lnTo>
                  <a:pt x="106769" y="236956"/>
                </a:lnTo>
                <a:cubicBezTo>
                  <a:pt x="106769" y="259448"/>
                  <a:pt x="112395" y="265074"/>
                  <a:pt x="134887" y="265074"/>
                </a:cubicBezTo>
                <a:cubicBezTo>
                  <a:pt x="141910" y="265074"/>
                  <a:pt x="148451" y="264579"/>
                  <a:pt x="155473" y="263182"/>
                </a:cubicBezTo>
                <a:lnTo>
                  <a:pt x="155473" y="315163"/>
                </a:lnTo>
                <a:cubicBezTo>
                  <a:pt x="144247" y="317043"/>
                  <a:pt x="129731" y="317500"/>
                  <a:pt x="116611" y="317500"/>
                </a:cubicBezTo>
                <a:cubicBezTo>
                  <a:pt x="75883" y="317500"/>
                  <a:pt x="40272" y="308153"/>
                  <a:pt x="40272" y="259905"/>
                </a:cubicBezTo>
                <a:lnTo>
                  <a:pt x="40272" y="117069"/>
                </a:lnTo>
                <a:lnTo>
                  <a:pt x="0" y="117069"/>
                </a:lnTo>
                <a:lnTo>
                  <a:pt x="0" y="72580"/>
                </a:lnTo>
                <a:lnTo>
                  <a:pt x="40272" y="72580"/>
                </a:lnTo>
                <a:lnTo>
                  <a:pt x="40272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28" name="Shape 50">
            <a:extLst>
              <a:ext uri="{FF2B5EF4-FFF2-40B4-BE49-F238E27FC236}">
                <a16:creationId xmlns:a16="http://schemas.microsoft.com/office/drawing/2014/main" id="{47A23D2B-2B22-4371-9C97-98E796C6CF15}"/>
              </a:ext>
            </a:extLst>
          </xdr:cNvPr>
          <xdr:cNvSpPr/>
        </xdr:nvSpPr>
        <xdr:spPr>
          <a:xfrm>
            <a:off x="3498990" y="569560"/>
            <a:ext cx="125266" cy="255219"/>
          </a:xfrm>
          <a:custGeom>
            <a:avLst/>
            <a:gdLst/>
            <a:ahLst/>
            <a:cxnLst/>
            <a:rect l="0" t="0" r="0" b="0"/>
            <a:pathLst>
              <a:path w="125266" h="255219">
                <a:moveTo>
                  <a:pt x="125032" y="0"/>
                </a:moveTo>
                <a:lnTo>
                  <a:pt x="125266" y="41"/>
                </a:lnTo>
                <a:lnTo>
                  <a:pt x="125266" y="50157"/>
                </a:lnTo>
                <a:lnTo>
                  <a:pt x="125032" y="50102"/>
                </a:lnTo>
                <a:cubicBezTo>
                  <a:pt x="80086" y="50102"/>
                  <a:pt x="66497" y="88976"/>
                  <a:pt x="66497" y="127838"/>
                </a:cubicBezTo>
                <a:cubicBezTo>
                  <a:pt x="66497" y="166243"/>
                  <a:pt x="80086" y="205118"/>
                  <a:pt x="125032" y="205118"/>
                </a:cubicBezTo>
                <a:lnTo>
                  <a:pt x="125266" y="205062"/>
                </a:lnTo>
                <a:lnTo>
                  <a:pt x="125266" y="255178"/>
                </a:lnTo>
                <a:lnTo>
                  <a:pt x="125032" y="255219"/>
                </a:lnTo>
                <a:cubicBezTo>
                  <a:pt x="49175" y="255219"/>
                  <a:pt x="0" y="204635"/>
                  <a:pt x="0" y="127838"/>
                </a:cubicBezTo>
                <a:cubicBezTo>
                  <a:pt x="0" y="50584"/>
                  <a:pt x="49175" y="0"/>
                  <a:pt x="125032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29" name="Shape 51">
            <a:extLst>
              <a:ext uri="{FF2B5EF4-FFF2-40B4-BE49-F238E27FC236}">
                <a16:creationId xmlns:a16="http://schemas.microsoft.com/office/drawing/2014/main" id="{40B6513D-23B2-4AEE-852C-C75FF8E40CDA}"/>
              </a:ext>
            </a:extLst>
          </xdr:cNvPr>
          <xdr:cNvSpPr/>
        </xdr:nvSpPr>
        <xdr:spPr>
          <a:xfrm>
            <a:off x="3624256" y="569601"/>
            <a:ext cx="125292" cy="255137"/>
          </a:xfrm>
          <a:custGeom>
            <a:avLst/>
            <a:gdLst/>
            <a:ahLst/>
            <a:cxnLst/>
            <a:rect l="0" t="0" r="0" b="0"/>
            <a:pathLst>
              <a:path w="125292" h="255137">
                <a:moveTo>
                  <a:pt x="0" y="0"/>
                </a:moveTo>
                <a:lnTo>
                  <a:pt x="51584" y="9070"/>
                </a:lnTo>
                <a:cubicBezTo>
                  <a:pt x="97624" y="26918"/>
                  <a:pt x="125292" y="69856"/>
                  <a:pt x="125292" y="127797"/>
                </a:cubicBezTo>
                <a:cubicBezTo>
                  <a:pt x="125292" y="185395"/>
                  <a:pt x="97624" y="228248"/>
                  <a:pt x="51584" y="246074"/>
                </a:cubicBezTo>
                <a:lnTo>
                  <a:pt x="0" y="255137"/>
                </a:lnTo>
                <a:lnTo>
                  <a:pt x="0" y="205021"/>
                </a:lnTo>
                <a:lnTo>
                  <a:pt x="28155" y="198402"/>
                </a:lnTo>
                <a:cubicBezTo>
                  <a:pt x="51140" y="185669"/>
                  <a:pt x="58769" y="156601"/>
                  <a:pt x="58769" y="127797"/>
                </a:cubicBezTo>
                <a:cubicBezTo>
                  <a:pt x="58769" y="98650"/>
                  <a:pt x="51140" y="69497"/>
                  <a:pt x="28155" y="56742"/>
                </a:cubicBezTo>
                <a:lnTo>
                  <a:pt x="0" y="5011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30" name="Shape 52">
            <a:extLst>
              <a:ext uri="{FF2B5EF4-FFF2-40B4-BE49-F238E27FC236}">
                <a16:creationId xmlns:a16="http://schemas.microsoft.com/office/drawing/2014/main" id="{B2DF5A8A-5CF0-4AC7-9FED-464551840A4B}"/>
              </a:ext>
            </a:extLst>
          </xdr:cNvPr>
          <xdr:cNvSpPr/>
        </xdr:nvSpPr>
        <xdr:spPr>
          <a:xfrm>
            <a:off x="3760236" y="576105"/>
            <a:ext cx="238836" cy="242126"/>
          </a:xfrm>
          <a:custGeom>
            <a:avLst/>
            <a:gdLst/>
            <a:ahLst/>
            <a:cxnLst/>
            <a:rect l="0" t="0" r="0" b="0"/>
            <a:pathLst>
              <a:path w="238836" h="242126">
                <a:moveTo>
                  <a:pt x="0" y="0"/>
                </a:moveTo>
                <a:lnTo>
                  <a:pt x="69761" y="0"/>
                </a:lnTo>
                <a:lnTo>
                  <a:pt x="120815" y="165329"/>
                </a:lnTo>
                <a:lnTo>
                  <a:pt x="121780" y="165329"/>
                </a:lnTo>
                <a:lnTo>
                  <a:pt x="172809" y="0"/>
                </a:lnTo>
                <a:lnTo>
                  <a:pt x="238836" y="0"/>
                </a:lnTo>
                <a:lnTo>
                  <a:pt x="156883" y="242126"/>
                </a:lnTo>
                <a:lnTo>
                  <a:pt x="82880" y="24212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31" name="Shape 53">
            <a:extLst>
              <a:ext uri="{FF2B5EF4-FFF2-40B4-BE49-F238E27FC236}">
                <a16:creationId xmlns:a16="http://schemas.microsoft.com/office/drawing/2014/main" id="{2871E80B-EF57-4C2A-8B4B-4ECE22D064BB}"/>
              </a:ext>
            </a:extLst>
          </xdr:cNvPr>
          <xdr:cNvSpPr/>
        </xdr:nvSpPr>
        <xdr:spPr>
          <a:xfrm>
            <a:off x="4006962" y="674629"/>
            <a:ext cx="113805" cy="150149"/>
          </a:xfrm>
          <a:custGeom>
            <a:avLst/>
            <a:gdLst/>
            <a:ahLst/>
            <a:cxnLst/>
            <a:rect l="0" t="0" r="0" b="0"/>
            <a:pathLst>
              <a:path w="113805" h="150149">
                <a:moveTo>
                  <a:pt x="113805" y="0"/>
                </a:moveTo>
                <a:lnTo>
                  <a:pt x="113805" y="37960"/>
                </a:lnTo>
                <a:lnTo>
                  <a:pt x="105842" y="39176"/>
                </a:lnTo>
                <a:cubicBezTo>
                  <a:pt x="85242" y="43367"/>
                  <a:pt x="66497" y="50403"/>
                  <a:pt x="66497" y="74761"/>
                </a:cubicBezTo>
                <a:cubicBezTo>
                  <a:pt x="66497" y="99564"/>
                  <a:pt x="85700" y="105660"/>
                  <a:pt x="107252" y="105660"/>
                </a:cubicBezTo>
                <a:lnTo>
                  <a:pt x="113805" y="104221"/>
                </a:lnTo>
                <a:lnTo>
                  <a:pt x="113805" y="145340"/>
                </a:lnTo>
                <a:lnTo>
                  <a:pt x="82423" y="150149"/>
                </a:lnTo>
                <a:cubicBezTo>
                  <a:pt x="36538" y="150149"/>
                  <a:pt x="0" y="127200"/>
                  <a:pt x="0" y="77568"/>
                </a:cubicBezTo>
                <a:cubicBezTo>
                  <a:pt x="0" y="22768"/>
                  <a:pt x="41212" y="9661"/>
                  <a:pt x="82423" y="4048"/>
                </a:cubicBezTo>
                <a:cubicBezTo>
                  <a:pt x="92609" y="2527"/>
                  <a:pt x="102619" y="1474"/>
                  <a:pt x="111906" y="325"/>
                </a:cubicBezTo>
                <a:lnTo>
                  <a:pt x="113805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32" name="Shape 54">
            <a:extLst>
              <a:ext uri="{FF2B5EF4-FFF2-40B4-BE49-F238E27FC236}">
                <a16:creationId xmlns:a16="http://schemas.microsoft.com/office/drawing/2014/main" id="{6C87E93B-EC6C-4B4F-8201-76C597AF958F}"/>
              </a:ext>
            </a:extLst>
          </xdr:cNvPr>
          <xdr:cNvSpPr/>
        </xdr:nvSpPr>
        <xdr:spPr>
          <a:xfrm>
            <a:off x="4014467" y="570285"/>
            <a:ext cx="106299" cy="80286"/>
          </a:xfrm>
          <a:custGeom>
            <a:avLst/>
            <a:gdLst/>
            <a:ahLst/>
            <a:cxnLst/>
            <a:rect l="0" t="0" r="0" b="0"/>
            <a:pathLst>
              <a:path w="106299" h="80286">
                <a:moveTo>
                  <a:pt x="106299" y="0"/>
                </a:moveTo>
                <a:lnTo>
                  <a:pt x="106299" y="44254"/>
                </a:lnTo>
                <a:lnTo>
                  <a:pt x="93292" y="45778"/>
                </a:lnTo>
                <a:cubicBezTo>
                  <a:pt x="77905" y="49902"/>
                  <a:pt x="68237" y="60608"/>
                  <a:pt x="66485" y="80286"/>
                </a:cubicBezTo>
                <a:lnTo>
                  <a:pt x="0" y="80286"/>
                </a:lnTo>
                <a:cubicBezTo>
                  <a:pt x="2810" y="33566"/>
                  <a:pt x="34852" y="11356"/>
                  <a:pt x="73618" y="3171"/>
                </a:cubicBezTo>
                <a:lnTo>
                  <a:pt x="106299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33" name="Shape 55">
            <a:extLst>
              <a:ext uri="{FF2B5EF4-FFF2-40B4-BE49-F238E27FC236}">
                <a16:creationId xmlns:a16="http://schemas.microsoft.com/office/drawing/2014/main" id="{9BAFDFF5-9C1D-447C-9233-3819C4160BB9}"/>
              </a:ext>
            </a:extLst>
          </xdr:cNvPr>
          <xdr:cNvSpPr/>
        </xdr:nvSpPr>
        <xdr:spPr>
          <a:xfrm>
            <a:off x="4098757" y="516620"/>
            <a:ext cx="22010" cy="32796"/>
          </a:xfrm>
          <a:custGeom>
            <a:avLst/>
            <a:gdLst/>
            <a:ahLst/>
            <a:cxnLst/>
            <a:rect l="0" t="0" r="0" b="0"/>
            <a:pathLst>
              <a:path w="22010" h="32796">
                <a:moveTo>
                  <a:pt x="22010" y="0"/>
                </a:moveTo>
                <a:lnTo>
                  <a:pt x="22010" y="32796"/>
                </a:lnTo>
                <a:lnTo>
                  <a:pt x="0" y="32796"/>
                </a:lnTo>
                <a:lnTo>
                  <a:pt x="2201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34" name="Shape 56">
            <a:extLst>
              <a:ext uri="{FF2B5EF4-FFF2-40B4-BE49-F238E27FC236}">
                <a16:creationId xmlns:a16="http://schemas.microsoft.com/office/drawing/2014/main" id="{DF2483A0-4740-4E3D-91BD-C36AABC34FA4}"/>
              </a:ext>
            </a:extLst>
          </xdr:cNvPr>
          <xdr:cNvSpPr/>
        </xdr:nvSpPr>
        <xdr:spPr>
          <a:xfrm>
            <a:off x="4120767" y="569558"/>
            <a:ext cx="122212" cy="250411"/>
          </a:xfrm>
          <a:custGeom>
            <a:avLst/>
            <a:gdLst/>
            <a:ahLst/>
            <a:cxnLst/>
            <a:rect l="0" t="0" r="0" b="0"/>
            <a:pathLst>
              <a:path w="122212" h="250411">
                <a:moveTo>
                  <a:pt x="7493" y="0"/>
                </a:moveTo>
                <a:cubicBezTo>
                  <a:pt x="55727" y="0"/>
                  <a:pt x="113792" y="10770"/>
                  <a:pt x="113792" y="68834"/>
                </a:cubicBezTo>
                <a:lnTo>
                  <a:pt x="113792" y="194818"/>
                </a:lnTo>
                <a:cubicBezTo>
                  <a:pt x="113792" y="216814"/>
                  <a:pt x="116141" y="238836"/>
                  <a:pt x="122212" y="248679"/>
                </a:cubicBezTo>
                <a:lnTo>
                  <a:pt x="54788" y="248679"/>
                </a:lnTo>
                <a:cubicBezTo>
                  <a:pt x="52451" y="241186"/>
                  <a:pt x="50584" y="233223"/>
                  <a:pt x="50088" y="225247"/>
                </a:cubicBezTo>
                <a:cubicBezTo>
                  <a:pt x="39560" y="236258"/>
                  <a:pt x="26571" y="243751"/>
                  <a:pt x="12525" y="248491"/>
                </a:cubicBezTo>
                <a:lnTo>
                  <a:pt x="0" y="250411"/>
                </a:lnTo>
                <a:lnTo>
                  <a:pt x="0" y="209291"/>
                </a:lnTo>
                <a:lnTo>
                  <a:pt x="23792" y="204065"/>
                </a:lnTo>
                <a:cubicBezTo>
                  <a:pt x="46250" y="191794"/>
                  <a:pt x="47307" y="165891"/>
                  <a:pt x="47307" y="155004"/>
                </a:cubicBezTo>
                <a:lnTo>
                  <a:pt x="47307" y="130175"/>
                </a:lnTo>
                <a:cubicBezTo>
                  <a:pt x="41675" y="135096"/>
                  <a:pt x="33010" y="137674"/>
                  <a:pt x="23177" y="139492"/>
                </a:cubicBezTo>
                <a:lnTo>
                  <a:pt x="0" y="143031"/>
                </a:lnTo>
                <a:lnTo>
                  <a:pt x="0" y="105071"/>
                </a:lnTo>
                <a:lnTo>
                  <a:pt x="23241" y="101098"/>
                </a:lnTo>
                <a:cubicBezTo>
                  <a:pt x="37820" y="97292"/>
                  <a:pt x="47307" y="90849"/>
                  <a:pt x="47307" y="77267"/>
                </a:cubicBezTo>
                <a:cubicBezTo>
                  <a:pt x="47307" y="48705"/>
                  <a:pt x="27622" y="44488"/>
                  <a:pt x="4204" y="44488"/>
                </a:cubicBezTo>
                <a:lnTo>
                  <a:pt x="0" y="44981"/>
                </a:lnTo>
                <a:lnTo>
                  <a:pt x="0" y="727"/>
                </a:lnTo>
                <a:lnTo>
                  <a:pt x="7493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35" name="Shape 57">
            <a:extLst>
              <a:ext uri="{FF2B5EF4-FFF2-40B4-BE49-F238E27FC236}">
                <a16:creationId xmlns:a16="http://schemas.microsoft.com/office/drawing/2014/main" id="{8AA5EAC7-A336-4B16-B426-4070BEE92D87}"/>
              </a:ext>
            </a:extLst>
          </xdr:cNvPr>
          <xdr:cNvSpPr/>
        </xdr:nvSpPr>
        <xdr:spPr>
          <a:xfrm>
            <a:off x="4120767" y="479642"/>
            <a:ext cx="103505" cy="69774"/>
          </a:xfrm>
          <a:custGeom>
            <a:avLst/>
            <a:gdLst/>
            <a:ahLst/>
            <a:cxnLst/>
            <a:rect l="0" t="0" r="0" b="0"/>
            <a:pathLst>
              <a:path w="103505" h="69774">
                <a:moveTo>
                  <a:pt x="24816" y="0"/>
                </a:moveTo>
                <a:lnTo>
                  <a:pt x="103505" y="0"/>
                </a:lnTo>
                <a:lnTo>
                  <a:pt x="28105" y="69774"/>
                </a:lnTo>
                <a:lnTo>
                  <a:pt x="0" y="69774"/>
                </a:lnTo>
                <a:lnTo>
                  <a:pt x="0" y="36978"/>
                </a:lnTo>
                <a:lnTo>
                  <a:pt x="24816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36" name="Shape 58">
            <a:extLst>
              <a:ext uri="{FF2B5EF4-FFF2-40B4-BE49-F238E27FC236}">
                <a16:creationId xmlns:a16="http://schemas.microsoft.com/office/drawing/2014/main" id="{AF488D50-1D7E-49C7-A825-7292A892728C}"/>
              </a:ext>
            </a:extLst>
          </xdr:cNvPr>
          <xdr:cNvSpPr/>
        </xdr:nvSpPr>
        <xdr:spPr>
          <a:xfrm>
            <a:off x="1798053" y="1042739"/>
            <a:ext cx="155956" cy="248666"/>
          </a:xfrm>
          <a:custGeom>
            <a:avLst/>
            <a:gdLst/>
            <a:ahLst/>
            <a:cxnLst/>
            <a:rect l="0" t="0" r="0" b="0"/>
            <a:pathLst>
              <a:path w="155956" h="248666">
                <a:moveTo>
                  <a:pt x="141427" y="0"/>
                </a:moveTo>
                <a:cubicBezTo>
                  <a:pt x="146126" y="0"/>
                  <a:pt x="151740" y="927"/>
                  <a:pt x="155956" y="2350"/>
                </a:cubicBezTo>
                <a:lnTo>
                  <a:pt x="155956" y="64148"/>
                </a:lnTo>
                <a:cubicBezTo>
                  <a:pt x="149860" y="62751"/>
                  <a:pt x="140030" y="61811"/>
                  <a:pt x="132055" y="61811"/>
                </a:cubicBezTo>
                <a:cubicBezTo>
                  <a:pt x="83363" y="61811"/>
                  <a:pt x="66510" y="96926"/>
                  <a:pt x="66510" y="139548"/>
                </a:cubicBezTo>
                <a:lnTo>
                  <a:pt x="66510" y="248666"/>
                </a:lnTo>
                <a:lnTo>
                  <a:pt x="0" y="248666"/>
                </a:lnTo>
                <a:lnTo>
                  <a:pt x="0" y="6553"/>
                </a:lnTo>
                <a:lnTo>
                  <a:pt x="63221" y="6553"/>
                </a:lnTo>
                <a:lnTo>
                  <a:pt x="63221" y="51511"/>
                </a:lnTo>
                <a:lnTo>
                  <a:pt x="64173" y="51511"/>
                </a:lnTo>
                <a:cubicBezTo>
                  <a:pt x="76340" y="21069"/>
                  <a:pt x="109118" y="0"/>
                  <a:pt x="141427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37" name="Shape 59">
            <a:extLst>
              <a:ext uri="{FF2B5EF4-FFF2-40B4-BE49-F238E27FC236}">
                <a16:creationId xmlns:a16="http://schemas.microsoft.com/office/drawing/2014/main" id="{99A0A1AD-2A05-47F8-BCAD-76543DE86248}"/>
              </a:ext>
            </a:extLst>
          </xdr:cNvPr>
          <xdr:cNvSpPr/>
        </xdr:nvSpPr>
        <xdr:spPr>
          <a:xfrm>
            <a:off x="1969890" y="1147806"/>
            <a:ext cx="113798" cy="150147"/>
          </a:xfrm>
          <a:custGeom>
            <a:avLst/>
            <a:gdLst/>
            <a:ahLst/>
            <a:cxnLst/>
            <a:rect l="0" t="0" r="0" b="0"/>
            <a:pathLst>
              <a:path w="113798" h="150147">
                <a:moveTo>
                  <a:pt x="113798" y="0"/>
                </a:moveTo>
                <a:lnTo>
                  <a:pt x="113798" y="37961"/>
                </a:lnTo>
                <a:lnTo>
                  <a:pt x="105829" y="39176"/>
                </a:lnTo>
                <a:cubicBezTo>
                  <a:pt x="85230" y="43380"/>
                  <a:pt x="66497" y="50403"/>
                  <a:pt x="66497" y="74761"/>
                </a:cubicBezTo>
                <a:cubicBezTo>
                  <a:pt x="66497" y="99577"/>
                  <a:pt x="85687" y="105673"/>
                  <a:pt x="107226" y="105673"/>
                </a:cubicBezTo>
                <a:lnTo>
                  <a:pt x="113798" y="104229"/>
                </a:lnTo>
                <a:lnTo>
                  <a:pt x="113798" y="145341"/>
                </a:lnTo>
                <a:lnTo>
                  <a:pt x="82430" y="150147"/>
                </a:lnTo>
                <a:lnTo>
                  <a:pt x="82414" y="150147"/>
                </a:lnTo>
                <a:lnTo>
                  <a:pt x="50176" y="145789"/>
                </a:lnTo>
                <a:cubicBezTo>
                  <a:pt x="20538" y="137011"/>
                  <a:pt x="0" y="114801"/>
                  <a:pt x="0" y="77568"/>
                </a:cubicBezTo>
                <a:cubicBezTo>
                  <a:pt x="0" y="22780"/>
                  <a:pt x="41211" y="9661"/>
                  <a:pt x="82423" y="4048"/>
                </a:cubicBezTo>
                <a:cubicBezTo>
                  <a:pt x="92605" y="2527"/>
                  <a:pt x="102614" y="1474"/>
                  <a:pt x="111899" y="325"/>
                </a:cubicBezTo>
                <a:lnTo>
                  <a:pt x="113798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38" name="Shape 60">
            <a:extLst>
              <a:ext uri="{FF2B5EF4-FFF2-40B4-BE49-F238E27FC236}">
                <a16:creationId xmlns:a16="http://schemas.microsoft.com/office/drawing/2014/main" id="{E1A1AD71-EE75-4CF1-B743-64CF4C2E32BA}"/>
              </a:ext>
            </a:extLst>
          </xdr:cNvPr>
          <xdr:cNvSpPr/>
        </xdr:nvSpPr>
        <xdr:spPr>
          <a:xfrm>
            <a:off x="1977382" y="1043463"/>
            <a:ext cx="106305" cy="80286"/>
          </a:xfrm>
          <a:custGeom>
            <a:avLst/>
            <a:gdLst/>
            <a:ahLst/>
            <a:cxnLst/>
            <a:rect l="0" t="0" r="0" b="0"/>
            <a:pathLst>
              <a:path w="106305" h="80286">
                <a:moveTo>
                  <a:pt x="106305" y="0"/>
                </a:moveTo>
                <a:lnTo>
                  <a:pt x="106305" y="44254"/>
                </a:lnTo>
                <a:lnTo>
                  <a:pt x="93293" y="45779"/>
                </a:lnTo>
                <a:cubicBezTo>
                  <a:pt x="77903" y="49905"/>
                  <a:pt x="68247" y="60616"/>
                  <a:pt x="66485" y="80286"/>
                </a:cubicBezTo>
                <a:lnTo>
                  <a:pt x="0" y="80286"/>
                </a:lnTo>
                <a:cubicBezTo>
                  <a:pt x="2800" y="33575"/>
                  <a:pt x="34847" y="11360"/>
                  <a:pt x="73622" y="3172"/>
                </a:cubicBezTo>
                <a:lnTo>
                  <a:pt x="106305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39" name="Shape 61">
            <a:extLst>
              <a:ext uri="{FF2B5EF4-FFF2-40B4-BE49-F238E27FC236}">
                <a16:creationId xmlns:a16="http://schemas.microsoft.com/office/drawing/2014/main" id="{C150F12B-1B0F-4759-9278-D2756A85E373}"/>
              </a:ext>
            </a:extLst>
          </xdr:cNvPr>
          <xdr:cNvSpPr/>
        </xdr:nvSpPr>
        <xdr:spPr>
          <a:xfrm>
            <a:off x="2083688" y="1042735"/>
            <a:ext cx="122219" cy="250411"/>
          </a:xfrm>
          <a:custGeom>
            <a:avLst/>
            <a:gdLst/>
            <a:ahLst/>
            <a:cxnLst/>
            <a:rect l="0" t="0" r="0" b="0"/>
            <a:pathLst>
              <a:path w="122219" h="250411">
                <a:moveTo>
                  <a:pt x="7499" y="0"/>
                </a:moveTo>
                <a:cubicBezTo>
                  <a:pt x="55721" y="0"/>
                  <a:pt x="113798" y="10770"/>
                  <a:pt x="113798" y="68847"/>
                </a:cubicBezTo>
                <a:lnTo>
                  <a:pt x="113798" y="194818"/>
                </a:lnTo>
                <a:cubicBezTo>
                  <a:pt x="113798" y="216827"/>
                  <a:pt x="116135" y="238849"/>
                  <a:pt x="122219" y="248666"/>
                </a:cubicBezTo>
                <a:lnTo>
                  <a:pt x="54782" y="248666"/>
                </a:lnTo>
                <a:cubicBezTo>
                  <a:pt x="52445" y="241186"/>
                  <a:pt x="50578" y="233223"/>
                  <a:pt x="50108" y="225247"/>
                </a:cubicBezTo>
                <a:cubicBezTo>
                  <a:pt x="39573" y="236258"/>
                  <a:pt x="26578" y="243751"/>
                  <a:pt x="12528" y="248491"/>
                </a:cubicBezTo>
                <a:lnTo>
                  <a:pt x="0" y="250411"/>
                </a:lnTo>
                <a:lnTo>
                  <a:pt x="0" y="209300"/>
                </a:lnTo>
                <a:lnTo>
                  <a:pt x="23775" y="204078"/>
                </a:lnTo>
                <a:cubicBezTo>
                  <a:pt x="46237" y="191807"/>
                  <a:pt x="47301" y="165903"/>
                  <a:pt x="47301" y="155016"/>
                </a:cubicBezTo>
                <a:lnTo>
                  <a:pt x="47301" y="130188"/>
                </a:lnTo>
                <a:cubicBezTo>
                  <a:pt x="41675" y="135103"/>
                  <a:pt x="33011" y="137681"/>
                  <a:pt x="23176" y="139498"/>
                </a:cubicBezTo>
                <a:lnTo>
                  <a:pt x="0" y="143032"/>
                </a:lnTo>
                <a:lnTo>
                  <a:pt x="0" y="105071"/>
                </a:lnTo>
                <a:lnTo>
                  <a:pt x="23236" y="101098"/>
                </a:lnTo>
                <a:cubicBezTo>
                  <a:pt x="37814" y="97292"/>
                  <a:pt x="47301" y="90849"/>
                  <a:pt x="47301" y="77267"/>
                </a:cubicBezTo>
                <a:cubicBezTo>
                  <a:pt x="47301" y="48705"/>
                  <a:pt x="27604" y="44488"/>
                  <a:pt x="4210" y="44488"/>
                </a:cubicBezTo>
                <a:lnTo>
                  <a:pt x="0" y="44982"/>
                </a:lnTo>
                <a:lnTo>
                  <a:pt x="0" y="728"/>
                </a:lnTo>
                <a:lnTo>
                  <a:pt x="7499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40" name="Shape 62">
            <a:extLst>
              <a:ext uri="{FF2B5EF4-FFF2-40B4-BE49-F238E27FC236}">
                <a16:creationId xmlns:a16="http://schemas.microsoft.com/office/drawing/2014/main" id="{67B405E9-23DD-4706-8584-58DB9F4800EE}"/>
              </a:ext>
            </a:extLst>
          </xdr:cNvPr>
          <xdr:cNvSpPr/>
        </xdr:nvSpPr>
        <xdr:spPr>
          <a:xfrm>
            <a:off x="2238587" y="1042735"/>
            <a:ext cx="124365" cy="255219"/>
          </a:xfrm>
          <a:custGeom>
            <a:avLst/>
            <a:gdLst/>
            <a:ahLst/>
            <a:cxnLst/>
            <a:rect l="0" t="0" r="0" b="0"/>
            <a:pathLst>
              <a:path w="124365" h="255219">
                <a:moveTo>
                  <a:pt x="107264" y="0"/>
                </a:moveTo>
                <a:lnTo>
                  <a:pt x="124365" y="3793"/>
                </a:lnTo>
                <a:lnTo>
                  <a:pt x="124365" y="50267"/>
                </a:lnTo>
                <a:lnTo>
                  <a:pt x="97541" y="56579"/>
                </a:lnTo>
                <a:cubicBezTo>
                  <a:pt x="74951" y="68986"/>
                  <a:pt x="66535" y="97530"/>
                  <a:pt x="66535" y="127381"/>
                </a:cubicBezTo>
                <a:cubicBezTo>
                  <a:pt x="66535" y="155823"/>
                  <a:pt x="76279" y="185336"/>
                  <a:pt x="98538" y="198315"/>
                </a:cubicBezTo>
                <a:lnTo>
                  <a:pt x="124365" y="204950"/>
                </a:lnTo>
                <a:lnTo>
                  <a:pt x="124365" y="253700"/>
                </a:lnTo>
                <a:lnTo>
                  <a:pt x="108669" y="255219"/>
                </a:lnTo>
                <a:lnTo>
                  <a:pt x="108654" y="255219"/>
                </a:lnTo>
                <a:lnTo>
                  <a:pt x="83019" y="252392"/>
                </a:lnTo>
                <a:cubicBezTo>
                  <a:pt x="27265" y="239466"/>
                  <a:pt x="0" y="184098"/>
                  <a:pt x="0" y="125501"/>
                </a:cubicBezTo>
                <a:cubicBezTo>
                  <a:pt x="0" y="60414"/>
                  <a:pt x="36094" y="0"/>
                  <a:pt x="107264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41" name="Shape 63">
            <a:extLst>
              <a:ext uri="{FF2B5EF4-FFF2-40B4-BE49-F238E27FC236}">
                <a16:creationId xmlns:a16="http://schemas.microsoft.com/office/drawing/2014/main" id="{5732627D-AEA3-4C63-AAFF-C341A97B3F1B}"/>
              </a:ext>
            </a:extLst>
          </xdr:cNvPr>
          <xdr:cNvSpPr/>
        </xdr:nvSpPr>
        <xdr:spPr>
          <a:xfrm>
            <a:off x="2362952" y="957035"/>
            <a:ext cx="121990" cy="339399"/>
          </a:xfrm>
          <a:custGeom>
            <a:avLst/>
            <a:gdLst/>
            <a:ahLst/>
            <a:cxnLst/>
            <a:rect l="0" t="0" r="0" b="0"/>
            <a:pathLst>
              <a:path w="121990" h="339399">
                <a:moveTo>
                  <a:pt x="55493" y="0"/>
                </a:moveTo>
                <a:lnTo>
                  <a:pt x="121990" y="0"/>
                </a:lnTo>
                <a:lnTo>
                  <a:pt x="121990" y="334365"/>
                </a:lnTo>
                <a:lnTo>
                  <a:pt x="58769" y="334365"/>
                </a:lnTo>
                <a:lnTo>
                  <a:pt x="58769" y="303466"/>
                </a:lnTo>
                <a:lnTo>
                  <a:pt x="57829" y="303466"/>
                </a:lnTo>
                <a:cubicBezTo>
                  <a:pt x="46247" y="323136"/>
                  <a:pt x="28071" y="334368"/>
                  <a:pt x="6660" y="338755"/>
                </a:cubicBezTo>
                <a:lnTo>
                  <a:pt x="0" y="339399"/>
                </a:lnTo>
                <a:lnTo>
                  <a:pt x="0" y="290649"/>
                </a:lnTo>
                <a:lnTo>
                  <a:pt x="705" y="290830"/>
                </a:lnTo>
                <a:cubicBezTo>
                  <a:pt x="44723" y="290830"/>
                  <a:pt x="57829" y="252425"/>
                  <a:pt x="57829" y="212598"/>
                </a:cubicBezTo>
                <a:cubicBezTo>
                  <a:pt x="57829" y="173279"/>
                  <a:pt x="43783" y="135801"/>
                  <a:pt x="705" y="135801"/>
                </a:cubicBezTo>
                <a:lnTo>
                  <a:pt x="0" y="135967"/>
                </a:lnTo>
                <a:lnTo>
                  <a:pt x="0" y="89492"/>
                </a:lnTo>
                <a:lnTo>
                  <a:pt x="23819" y="94775"/>
                </a:lnTo>
                <a:cubicBezTo>
                  <a:pt x="36290" y="100806"/>
                  <a:pt x="47066" y="109823"/>
                  <a:pt x="54565" y="121768"/>
                </a:cubicBezTo>
                <a:lnTo>
                  <a:pt x="55493" y="121768"/>
                </a:lnTo>
                <a:lnTo>
                  <a:pt x="55493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42" name="Shape 64">
            <a:extLst>
              <a:ext uri="{FF2B5EF4-FFF2-40B4-BE49-F238E27FC236}">
                <a16:creationId xmlns:a16="http://schemas.microsoft.com/office/drawing/2014/main" id="{CBE485EA-8D6D-44E6-8844-7873D06CA413}"/>
              </a:ext>
            </a:extLst>
          </xdr:cNvPr>
          <xdr:cNvSpPr/>
        </xdr:nvSpPr>
        <xdr:spPr>
          <a:xfrm>
            <a:off x="2524682" y="1147806"/>
            <a:ext cx="113792" cy="150147"/>
          </a:xfrm>
          <a:custGeom>
            <a:avLst/>
            <a:gdLst/>
            <a:ahLst/>
            <a:cxnLst/>
            <a:rect l="0" t="0" r="0" b="0"/>
            <a:pathLst>
              <a:path w="113792" h="150147">
                <a:moveTo>
                  <a:pt x="113792" y="0"/>
                </a:moveTo>
                <a:lnTo>
                  <a:pt x="113792" y="37963"/>
                </a:lnTo>
                <a:lnTo>
                  <a:pt x="105842" y="39175"/>
                </a:lnTo>
                <a:cubicBezTo>
                  <a:pt x="85230" y="43379"/>
                  <a:pt x="66497" y="50402"/>
                  <a:pt x="66497" y="74761"/>
                </a:cubicBezTo>
                <a:cubicBezTo>
                  <a:pt x="66497" y="99577"/>
                  <a:pt x="85687" y="105673"/>
                  <a:pt x="107251" y="105673"/>
                </a:cubicBezTo>
                <a:lnTo>
                  <a:pt x="113792" y="104235"/>
                </a:lnTo>
                <a:lnTo>
                  <a:pt x="113792" y="145340"/>
                </a:lnTo>
                <a:lnTo>
                  <a:pt x="82431" y="150147"/>
                </a:lnTo>
                <a:lnTo>
                  <a:pt x="82414" y="150147"/>
                </a:lnTo>
                <a:lnTo>
                  <a:pt x="50176" y="145789"/>
                </a:lnTo>
                <a:cubicBezTo>
                  <a:pt x="20538" y="137011"/>
                  <a:pt x="0" y="114801"/>
                  <a:pt x="0" y="77568"/>
                </a:cubicBezTo>
                <a:cubicBezTo>
                  <a:pt x="0" y="22780"/>
                  <a:pt x="41199" y="9661"/>
                  <a:pt x="82423" y="4047"/>
                </a:cubicBezTo>
                <a:cubicBezTo>
                  <a:pt x="92605" y="2526"/>
                  <a:pt x="102613" y="1473"/>
                  <a:pt x="111897" y="324"/>
                </a:cubicBezTo>
                <a:lnTo>
                  <a:pt x="113792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43" name="Shape 65">
            <a:extLst>
              <a:ext uri="{FF2B5EF4-FFF2-40B4-BE49-F238E27FC236}">
                <a16:creationId xmlns:a16="http://schemas.microsoft.com/office/drawing/2014/main" id="{D1521DD1-5362-47E8-9505-35416ABCBF14}"/>
              </a:ext>
            </a:extLst>
          </xdr:cNvPr>
          <xdr:cNvSpPr/>
        </xdr:nvSpPr>
        <xdr:spPr>
          <a:xfrm>
            <a:off x="2532175" y="1043463"/>
            <a:ext cx="106299" cy="80285"/>
          </a:xfrm>
          <a:custGeom>
            <a:avLst/>
            <a:gdLst/>
            <a:ahLst/>
            <a:cxnLst/>
            <a:rect l="0" t="0" r="0" b="0"/>
            <a:pathLst>
              <a:path w="106299" h="80285">
                <a:moveTo>
                  <a:pt x="106299" y="0"/>
                </a:moveTo>
                <a:lnTo>
                  <a:pt x="106299" y="44254"/>
                </a:lnTo>
                <a:lnTo>
                  <a:pt x="93293" y="45779"/>
                </a:lnTo>
                <a:cubicBezTo>
                  <a:pt x="77903" y="49905"/>
                  <a:pt x="68250" y="60616"/>
                  <a:pt x="66497" y="80285"/>
                </a:cubicBezTo>
                <a:lnTo>
                  <a:pt x="0" y="80285"/>
                </a:lnTo>
                <a:cubicBezTo>
                  <a:pt x="2801" y="33574"/>
                  <a:pt x="34847" y="11360"/>
                  <a:pt x="73622" y="3172"/>
                </a:cubicBezTo>
                <a:lnTo>
                  <a:pt x="106299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44" name="Shape 66">
            <a:extLst>
              <a:ext uri="{FF2B5EF4-FFF2-40B4-BE49-F238E27FC236}">
                <a16:creationId xmlns:a16="http://schemas.microsoft.com/office/drawing/2014/main" id="{80E36BFF-2308-4D7A-A638-FDBA9B995993}"/>
              </a:ext>
            </a:extLst>
          </xdr:cNvPr>
          <xdr:cNvSpPr/>
        </xdr:nvSpPr>
        <xdr:spPr>
          <a:xfrm>
            <a:off x="2638474" y="1042735"/>
            <a:ext cx="122225" cy="250412"/>
          </a:xfrm>
          <a:custGeom>
            <a:avLst/>
            <a:gdLst/>
            <a:ahLst/>
            <a:cxnLst/>
            <a:rect l="0" t="0" r="0" b="0"/>
            <a:pathLst>
              <a:path w="122225" h="250412">
                <a:moveTo>
                  <a:pt x="7506" y="0"/>
                </a:moveTo>
                <a:cubicBezTo>
                  <a:pt x="55728" y="0"/>
                  <a:pt x="113792" y="10770"/>
                  <a:pt x="113792" y="68847"/>
                </a:cubicBezTo>
                <a:lnTo>
                  <a:pt x="113792" y="194818"/>
                </a:lnTo>
                <a:cubicBezTo>
                  <a:pt x="113792" y="216827"/>
                  <a:pt x="116129" y="238849"/>
                  <a:pt x="122225" y="248666"/>
                </a:cubicBezTo>
                <a:lnTo>
                  <a:pt x="54788" y="248666"/>
                </a:lnTo>
                <a:cubicBezTo>
                  <a:pt x="52438" y="241186"/>
                  <a:pt x="50584" y="233223"/>
                  <a:pt x="50114" y="225247"/>
                </a:cubicBezTo>
                <a:cubicBezTo>
                  <a:pt x="39579" y="236258"/>
                  <a:pt x="26581" y="243751"/>
                  <a:pt x="12530" y="248491"/>
                </a:cubicBezTo>
                <a:lnTo>
                  <a:pt x="0" y="250412"/>
                </a:lnTo>
                <a:lnTo>
                  <a:pt x="0" y="209306"/>
                </a:lnTo>
                <a:lnTo>
                  <a:pt x="23790" y="204078"/>
                </a:lnTo>
                <a:cubicBezTo>
                  <a:pt x="46237" y="191807"/>
                  <a:pt x="47295" y="165903"/>
                  <a:pt x="47295" y="155016"/>
                </a:cubicBezTo>
                <a:lnTo>
                  <a:pt x="47295" y="130188"/>
                </a:lnTo>
                <a:cubicBezTo>
                  <a:pt x="41675" y="135103"/>
                  <a:pt x="33013" y="137681"/>
                  <a:pt x="23182" y="139498"/>
                </a:cubicBezTo>
                <a:lnTo>
                  <a:pt x="0" y="143034"/>
                </a:lnTo>
                <a:lnTo>
                  <a:pt x="0" y="105071"/>
                </a:lnTo>
                <a:lnTo>
                  <a:pt x="23236" y="101098"/>
                </a:lnTo>
                <a:cubicBezTo>
                  <a:pt x="37811" y="97292"/>
                  <a:pt x="47295" y="90849"/>
                  <a:pt x="47295" y="77267"/>
                </a:cubicBezTo>
                <a:cubicBezTo>
                  <a:pt x="47295" y="48705"/>
                  <a:pt x="27622" y="44488"/>
                  <a:pt x="4216" y="44488"/>
                </a:cubicBezTo>
                <a:lnTo>
                  <a:pt x="0" y="44983"/>
                </a:lnTo>
                <a:lnTo>
                  <a:pt x="0" y="728"/>
                </a:lnTo>
                <a:lnTo>
                  <a:pt x="7506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45" name="Shape 67">
            <a:extLst>
              <a:ext uri="{FF2B5EF4-FFF2-40B4-BE49-F238E27FC236}">
                <a16:creationId xmlns:a16="http://schemas.microsoft.com/office/drawing/2014/main" id="{BCDCA2CE-B348-46D0-A1F5-ACBF1A0B5EDA}"/>
              </a:ext>
            </a:extLst>
          </xdr:cNvPr>
          <xdr:cNvSpPr/>
        </xdr:nvSpPr>
        <xdr:spPr>
          <a:xfrm>
            <a:off x="140156" y="0"/>
            <a:ext cx="1065936" cy="446685"/>
          </a:xfrm>
          <a:custGeom>
            <a:avLst/>
            <a:gdLst/>
            <a:ahLst/>
            <a:cxnLst/>
            <a:rect l="0" t="0" r="0" b="0"/>
            <a:pathLst>
              <a:path w="1065936" h="446685">
                <a:moveTo>
                  <a:pt x="514677" y="6754"/>
                </a:moveTo>
                <a:cubicBezTo>
                  <a:pt x="732940" y="0"/>
                  <a:pt x="947811" y="108856"/>
                  <a:pt x="1065936" y="308636"/>
                </a:cubicBezTo>
                <a:lnTo>
                  <a:pt x="831405" y="444386"/>
                </a:lnTo>
                <a:cubicBezTo>
                  <a:pt x="765683" y="351003"/>
                  <a:pt x="657136" y="289916"/>
                  <a:pt x="534264" y="289916"/>
                </a:cubicBezTo>
                <a:cubicBezTo>
                  <a:pt x="410388" y="289916"/>
                  <a:pt x="301041" y="351994"/>
                  <a:pt x="235496" y="446685"/>
                </a:cubicBezTo>
                <a:lnTo>
                  <a:pt x="146583" y="395682"/>
                </a:lnTo>
                <a:lnTo>
                  <a:pt x="0" y="311608"/>
                </a:lnTo>
                <a:cubicBezTo>
                  <a:pt x="56172" y="216218"/>
                  <a:pt x="127381" y="145708"/>
                  <a:pt x="223711" y="89942"/>
                </a:cubicBezTo>
                <a:cubicBezTo>
                  <a:pt x="315555" y="36781"/>
                  <a:pt x="415467" y="9824"/>
                  <a:pt x="514677" y="6754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6609C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46" name="Shape 68">
            <a:extLst>
              <a:ext uri="{FF2B5EF4-FFF2-40B4-BE49-F238E27FC236}">
                <a16:creationId xmlns:a16="http://schemas.microsoft.com/office/drawing/2014/main" id="{ED4EC7FB-E7EC-4149-8282-968F80D9C388}"/>
              </a:ext>
            </a:extLst>
          </xdr:cNvPr>
          <xdr:cNvSpPr/>
        </xdr:nvSpPr>
        <xdr:spPr>
          <a:xfrm>
            <a:off x="706888" y="373972"/>
            <a:ext cx="613384" cy="922846"/>
          </a:xfrm>
          <a:custGeom>
            <a:avLst/>
            <a:gdLst/>
            <a:ahLst/>
            <a:cxnLst/>
            <a:rect l="0" t="0" r="0" b="0"/>
            <a:pathLst>
              <a:path w="613384" h="922846">
                <a:moveTo>
                  <a:pt x="533476" y="0"/>
                </a:moveTo>
                <a:cubicBezTo>
                  <a:pt x="587972" y="95961"/>
                  <a:pt x="613384" y="192570"/>
                  <a:pt x="613308" y="303530"/>
                </a:cubicBezTo>
                <a:cubicBezTo>
                  <a:pt x="613143" y="642163"/>
                  <a:pt x="338557" y="918794"/>
                  <a:pt x="0" y="922846"/>
                </a:cubicBezTo>
                <a:lnTo>
                  <a:pt x="152" y="643166"/>
                </a:lnTo>
                <a:cubicBezTo>
                  <a:pt x="184823" y="626059"/>
                  <a:pt x="329425" y="470751"/>
                  <a:pt x="329425" y="281610"/>
                </a:cubicBezTo>
                <a:cubicBezTo>
                  <a:pt x="329425" y="229730"/>
                  <a:pt x="318478" y="180442"/>
                  <a:pt x="298882" y="135801"/>
                </a:cubicBezTo>
                <a:lnTo>
                  <a:pt x="533476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E63E3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  <xdr:sp macro="" textlink="">
        <xdr:nvSpPr>
          <xdr:cNvPr id="47" name="Shape 69">
            <a:extLst>
              <a:ext uri="{FF2B5EF4-FFF2-40B4-BE49-F238E27FC236}">
                <a16:creationId xmlns:a16="http://schemas.microsoft.com/office/drawing/2014/main" id="{6BEF9AA2-BA68-4A75-93E0-5F5A9AEF9BEE}"/>
              </a:ext>
            </a:extLst>
          </xdr:cNvPr>
          <xdr:cNvSpPr/>
        </xdr:nvSpPr>
        <xdr:spPr>
          <a:xfrm>
            <a:off x="0" y="374430"/>
            <a:ext cx="638099" cy="923523"/>
          </a:xfrm>
          <a:custGeom>
            <a:avLst/>
            <a:gdLst/>
            <a:ahLst/>
            <a:cxnLst/>
            <a:rect l="0" t="0" r="0" b="0"/>
            <a:pathLst>
              <a:path w="638099" h="923523">
                <a:moveTo>
                  <a:pt x="106350" y="0"/>
                </a:moveTo>
                <a:lnTo>
                  <a:pt x="338646" y="134468"/>
                </a:lnTo>
                <a:cubicBezTo>
                  <a:pt x="320167" y="178003"/>
                  <a:pt x="309944" y="225908"/>
                  <a:pt x="309944" y="276200"/>
                </a:cubicBezTo>
                <a:cubicBezTo>
                  <a:pt x="309944" y="464960"/>
                  <a:pt x="453962" y="620040"/>
                  <a:pt x="638099" y="637667"/>
                </a:cubicBezTo>
                <a:lnTo>
                  <a:pt x="637540" y="923523"/>
                </a:lnTo>
                <a:lnTo>
                  <a:pt x="637419" y="923523"/>
                </a:lnTo>
                <a:lnTo>
                  <a:pt x="557681" y="917896"/>
                </a:lnTo>
                <a:cubicBezTo>
                  <a:pt x="480427" y="907352"/>
                  <a:pt x="410032" y="881923"/>
                  <a:pt x="337909" y="840156"/>
                </a:cubicBezTo>
                <a:cubicBezTo>
                  <a:pt x="243929" y="785774"/>
                  <a:pt x="165646" y="707580"/>
                  <a:pt x="111506" y="614058"/>
                </a:cubicBezTo>
                <a:cubicBezTo>
                  <a:pt x="1829" y="424574"/>
                  <a:pt x="0" y="189814"/>
                  <a:pt x="106350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DCD6D0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cs-CZ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247651</xdr:colOff>
      <xdr:row>6</xdr:row>
      <xdr:rowOff>98108</xdr:rowOff>
    </xdr:from>
    <xdr:to>
      <xdr:col>8</xdr:col>
      <xdr:colOff>106680</xdr:colOff>
      <xdr:row>30</xdr:row>
      <xdr:rowOff>43816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3E149883-C0C7-4ABB-8D95-0AA9D950D4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177174</xdr:colOff>
      <xdr:row>7</xdr:row>
      <xdr:rowOff>28136</xdr:rowOff>
    </xdr:from>
    <xdr:to>
      <xdr:col>6</xdr:col>
      <xdr:colOff>159141</xdr:colOff>
      <xdr:row>28</xdr:row>
      <xdr:rowOff>20809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5B22E1CC-5B2C-4101-8D67-E4C0EA678E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140970</xdr:colOff>
      <xdr:row>6</xdr:row>
      <xdr:rowOff>39050</xdr:rowOff>
    </xdr:from>
    <xdr:to>
      <xdr:col>9</xdr:col>
      <xdr:colOff>99060</xdr:colOff>
      <xdr:row>27</xdr:row>
      <xdr:rowOff>129539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F22986F9-EB1C-450E-8A86-1E65333A84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10</xdr:row>
      <xdr:rowOff>45720</xdr:rowOff>
    </xdr:from>
    <xdr:to>
      <xdr:col>7</xdr:col>
      <xdr:colOff>312953</xdr:colOff>
      <xdr:row>31</xdr:row>
      <xdr:rowOff>84101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6B973013-DD5C-685A-D330-08644F04C3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1569720"/>
          <a:ext cx="6149873" cy="323878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30480</xdr:rowOff>
    </xdr:from>
    <xdr:to>
      <xdr:col>10</xdr:col>
      <xdr:colOff>59055</xdr:colOff>
      <xdr:row>25</xdr:row>
      <xdr:rowOff>53340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361FD647-A950-474A-B8BA-1FC6BA7682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180975</xdr:colOff>
      <xdr:row>1</xdr:row>
      <xdr:rowOff>133350</xdr:rowOff>
    </xdr:from>
    <xdr:to>
      <xdr:col>11</xdr:col>
      <xdr:colOff>438150</xdr:colOff>
      <xdr:row>31</xdr:row>
      <xdr:rowOff>66675</xdr:rowOff>
    </xdr:to>
    <xdr:graphicFrame macro="">
      <xdr:nvGraphicFramePr>
        <xdr:cNvPr id="2" name="Graf 4">
          <a:extLst>
            <a:ext uri="{FF2B5EF4-FFF2-40B4-BE49-F238E27FC236}">
              <a16:creationId xmlns:a16="http://schemas.microsoft.com/office/drawing/2014/main" id="{C148539B-FD5E-4644-9754-B9E8A0727C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82550</xdr:colOff>
      <xdr:row>2</xdr:row>
      <xdr:rowOff>3174</xdr:rowOff>
    </xdr:from>
    <xdr:to>
      <xdr:col>12</xdr:col>
      <xdr:colOff>533400</xdr:colOff>
      <xdr:row>37</xdr:row>
      <xdr:rowOff>104775</xdr:rowOff>
    </xdr:to>
    <xdr:graphicFrame macro="">
      <xdr:nvGraphicFramePr>
        <xdr:cNvPr id="4" name="Graf 1">
          <a:extLst>
            <a:ext uri="{FF2B5EF4-FFF2-40B4-BE49-F238E27FC236}">
              <a16:creationId xmlns:a16="http://schemas.microsoft.com/office/drawing/2014/main" id="{8747F912-9B99-4B0F-B4BD-6468DFDA8E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180974</xdr:colOff>
      <xdr:row>1</xdr:row>
      <xdr:rowOff>395286</xdr:rowOff>
    </xdr:from>
    <xdr:to>
      <xdr:col>16</xdr:col>
      <xdr:colOff>133349</xdr:colOff>
      <xdr:row>19</xdr:row>
      <xdr:rowOff>180974</xdr:rowOff>
    </xdr:to>
    <xdr:graphicFrame macro="">
      <xdr:nvGraphicFramePr>
        <xdr:cNvPr id="7" name="Graf 1">
          <a:extLst>
            <a:ext uri="{FF2B5EF4-FFF2-40B4-BE49-F238E27FC236}">
              <a16:creationId xmlns:a16="http://schemas.microsoft.com/office/drawing/2014/main" id="{F8B5BFB1-19E8-4458-8A51-13F4BA9318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427840</xdr:colOff>
      <xdr:row>5</xdr:row>
      <xdr:rowOff>72876</xdr:rowOff>
    </xdr:from>
    <xdr:to>
      <xdr:col>15</xdr:col>
      <xdr:colOff>416410</xdr:colOff>
      <xdr:row>28</xdr:row>
      <xdr:rowOff>50016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8EEC7602-00D3-4BBF-A46B-EC6FABDF49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24429</xdr:colOff>
      <xdr:row>5</xdr:row>
      <xdr:rowOff>19088</xdr:rowOff>
    </xdr:from>
    <xdr:to>
      <xdr:col>18</xdr:col>
      <xdr:colOff>13000</xdr:colOff>
      <xdr:row>29</xdr:row>
      <xdr:rowOff>134470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76B93DCB-E6B6-48F3-9731-E06C7F3B14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158899</xdr:colOff>
      <xdr:row>6</xdr:row>
      <xdr:rowOff>19088</xdr:rowOff>
    </xdr:from>
    <xdr:to>
      <xdr:col>16</xdr:col>
      <xdr:colOff>147470</xdr:colOff>
      <xdr:row>30</xdr:row>
      <xdr:rowOff>134471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749A081F-0E1C-47BC-9921-5168D70D30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220979</xdr:colOff>
      <xdr:row>1</xdr:row>
      <xdr:rowOff>150495</xdr:rowOff>
    </xdr:from>
    <xdr:to>
      <xdr:col>14</xdr:col>
      <xdr:colOff>531494</xdr:colOff>
      <xdr:row>22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8D7FDF5E-D02A-4E77-A7DA-CF187152A8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107087</xdr:rowOff>
    </xdr:from>
    <xdr:to>
      <xdr:col>10</xdr:col>
      <xdr:colOff>363312</xdr:colOff>
      <xdr:row>33</xdr:row>
      <xdr:rowOff>81643</xdr:rowOff>
    </xdr:to>
    <xdr:graphicFrame macro="">
      <xdr:nvGraphicFramePr>
        <xdr:cNvPr id="39" name="Graf 1">
          <a:extLst>
            <a:ext uri="{FF2B5EF4-FFF2-40B4-BE49-F238E27FC236}">
              <a16:creationId xmlns:a16="http://schemas.microsoft.com/office/drawing/2014/main" id="{49D4CE6A-68C2-45D8-A3C7-9CE74C1B3E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1</xdr:row>
      <xdr:rowOff>704849</xdr:rowOff>
    </xdr:from>
    <xdr:to>
      <xdr:col>19</xdr:col>
      <xdr:colOff>552449</xdr:colOff>
      <xdr:row>28</xdr:row>
      <xdr:rowOff>180974</xdr:rowOff>
    </xdr:to>
    <xdr:graphicFrame macro="">
      <xdr:nvGraphicFramePr>
        <xdr:cNvPr id="15" name="Graf 1">
          <a:extLst>
            <a:ext uri="{FF2B5EF4-FFF2-40B4-BE49-F238E27FC236}">
              <a16:creationId xmlns:a16="http://schemas.microsoft.com/office/drawing/2014/main" id="{C1DBF814-F61F-44E3-B676-62193A785F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716280</xdr:colOff>
      <xdr:row>7</xdr:row>
      <xdr:rowOff>26127</xdr:rowOff>
    </xdr:from>
    <xdr:to>
      <xdr:col>10</xdr:col>
      <xdr:colOff>106680</xdr:colOff>
      <xdr:row>28</xdr:row>
      <xdr:rowOff>28667</xdr:rowOff>
    </xdr:to>
    <xdr:graphicFrame macro="">
      <xdr:nvGraphicFramePr>
        <xdr:cNvPr id="14" name="Graf 1">
          <a:extLst>
            <a:ext uri="{FF2B5EF4-FFF2-40B4-BE49-F238E27FC236}">
              <a16:creationId xmlns:a16="http://schemas.microsoft.com/office/drawing/2014/main" id="{4CD93CB8-8DEF-40BC-91CC-4BFCE92E70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0.33154</cdr:x>
      <cdr:y>0.79767</cdr:y>
    </cdr:from>
    <cdr:to>
      <cdr:x>0.4973</cdr:x>
      <cdr:y>0.85409</cdr:y>
    </cdr:to>
    <cdr:sp macro="" textlink="">
      <cdr:nvSpPr>
        <cdr:cNvPr id="5" name="TextovéPole 4"/>
        <cdr:cNvSpPr txBox="1"/>
      </cdr:nvSpPr>
      <cdr:spPr>
        <a:xfrm xmlns:a="http://schemas.openxmlformats.org/drawingml/2006/main">
          <a:off x="2343152" y="3905250"/>
          <a:ext cx="1171575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cs-CZ" sz="1100"/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1014047</xdr:colOff>
      <xdr:row>7</xdr:row>
      <xdr:rowOff>63791</xdr:rowOff>
    </xdr:from>
    <xdr:to>
      <xdr:col>11</xdr:col>
      <xdr:colOff>353218</xdr:colOff>
      <xdr:row>28</xdr:row>
      <xdr:rowOff>63792</xdr:rowOff>
    </xdr:to>
    <xdr:graphicFrame macro="">
      <xdr:nvGraphicFramePr>
        <xdr:cNvPr id="14" name="Graf 1">
          <a:extLst>
            <a:ext uri="{FF2B5EF4-FFF2-40B4-BE49-F238E27FC236}">
              <a16:creationId xmlns:a16="http://schemas.microsoft.com/office/drawing/2014/main" id="{6EAFE91E-DD23-4BAF-8C7D-57A895FBFE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300935</xdr:colOff>
      <xdr:row>8</xdr:row>
      <xdr:rowOff>2443</xdr:rowOff>
    </xdr:from>
    <xdr:to>
      <xdr:col>8</xdr:col>
      <xdr:colOff>189522</xdr:colOff>
      <xdr:row>29</xdr:row>
      <xdr:rowOff>2442</xdr:rowOff>
    </xdr:to>
    <xdr:graphicFrame macro="">
      <xdr:nvGraphicFramePr>
        <xdr:cNvPr id="14" name="Graf 1">
          <a:extLst>
            <a:ext uri="{FF2B5EF4-FFF2-40B4-BE49-F238E27FC236}">
              <a16:creationId xmlns:a16="http://schemas.microsoft.com/office/drawing/2014/main" id="{4EB2025C-2044-48D2-A836-0B90DED60A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549088</xdr:colOff>
      <xdr:row>11</xdr:row>
      <xdr:rowOff>11206</xdr:rowOff>
    </xdr:from>
    <xdr:to>
      <xdr:col>11</xdr:col>
      <xdr:colOff>123264</xdr:colOff>
      <xdr:row>39</xdr:row>
      <xdr:rowOff>22412</xdr:rowOff>
    </xdr:to>
    <xdr:graphicFrame macro="">
      <xdr:nvGraphicFramePr>
        <xdr:cNvPr id="20" name="Graf 1">
          <a:extLst>
            <a:ext uri="{FF2B5EF4-FFF2-40B4-BE49-F238E27FC236}">
              <a16:creationId xmlns:a16="http://schemas.microsoft.com/office/drawing/2014/main" id="{FD5B1EE2-E725-4B9E-A978-1D85349B5D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135255</xdr:colOff>
      <xdr:row>9</xdr:row>
      <xdr:rowOff>39444</xdr:rowOff>
    </xdr:from>
    <xdr:to>
      <xdr:col>16</xdr:col>
      <xdr:colOff>620626</xdr:colOff>
      <xdr:row>47</xdr:row>
      <xdr:rowOff>13447</xdr:rowOff>
    </xdr:to>
    <xdr:graphicFrame macro="">
      <xdr:nvGraphicFramePr>
        <xdr:cNvPr id="22" name="Graf 1">
          <a:extLst>
            <a:ext uri="{FF2B5EF4-FFF2-40B4-BE49-F238E27FC236}">
              <a16:creationId xmlns:a16="http://schemas.microsoft.com/office/drawing/2014/main" id="{59AD9E5A-21A7-4C88-B72E-576032B5F6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</xdr:colOff>
      <xdr:row>2</xdr:row>
      <xdr:rowOff>137160</xdr:rowOff>
    </xdr:from>
    <xdr:to>
      <xdr:col>15</xdr:col>
      <xdr:colOff>45720</xdr:colOff>
      <xdr:row>23</xdr:row>
      <xdr:rowOff>175260</xdr:rowOff>
    </xdr:to>
    <xdr:graphicFrame macro="">
      <xdr:nvGraphicFramePr>
        <xdr:cNvPr id="11" name="Graf 1">
          <a:extLst>
            <a:ext uri="{FF2B5EF4-FFF2-40B4-BE49-F238E27FC236}">
              <a16:creationId xmlns:a16="http://schemas.microsoft.com/office/drawing/2014/main" id="{135305CB-2DCC-4BB9-9179-DBF02EF0A8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</xdr:colOff>
      <xdr:row>1</xdr:row>
      <xdr:rowOff>210820</xdr:rowOff>
    </xdr:from>
    <xdr:to>
      <xdr:col>11</xdr:col>
      <xdr:colOff>502920</xdr:colOff>
      <xdr:row>21</xdr:row>
      <xdr:rowOff>113030</xdr:rowOff>
    </xdr:to>
    <xdr:graphicFrame macro="">
      <xdr:nvGraphicFramePr>
        <xdr:cNvPr id="5" name="Graf 1">
          <a:extLst>
            <a:ext uri="{FF2B5EF4-FFF2-40B4-BE49-F238E27FC236}">
              <a16:creationId xmlns:a16="http://schemas.microsoft.com/office/drawing/2014/main" id="{7F4B102C-C45D-4737-8F23-FAD8FD9CB5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647700</xdr:colOff>
      <xdr:row>1</xdr:row>
      <xdr:rowOff>125729</xdr:rowOff>
    </xdr:from>
    <xdr:to>
      <xdr:col>11</xdr:col>
      <xdr:colOff>300989</xdr:colOff>
      <xdr:row>23</xdr:row>
      <xdr:rowOff>28574</xdr:rowOff>
    </xdr:to>
    <xdr:graphicFrame macro="">
      <xdr:nvGraphicFramePr>
        <xdr:cNvPr id="5" name="Graf 1">
          <a:extLst>
            <a:ext uri="{FF2B5EF4-FFF2-40B4-BE49-F238E27FC236}">
              <a16:creationId xmlns:a16="http://schemas.microsoft.com/office/drawing/2014/main" id="{7A2B5C72-50D5-4EC6-8E2A-34A0B20D0A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267878</xdr:colOff>
      <xdr:row>8</xdr:row>
      <xdr:rowOff>68580</xdr:rowOff>
    </xdr:from>
    <xdr:to>
      <xdr:col>11</xdr:col>
      <xdr:colOff>47625</xdr:colOff>
      <xdr:row>42</xdr:row>
      <xdr:rowOff>83820</xdr:rowOff>
    </xdr:to>
    <xdr:graphicFrame macro="">
      <xdr:nvGraphicFramePr>
        <xdr:cNvPr id="16" name="Graf 1">
          <a:extLst>
            <a:ext uri="{FF2B5EF4-FFF2-40B4-BE49-F238E27FC236}">
              <a16:creationId xmlns:a16="http://schemas.microsoft.com/office/drawing/2014/main" id="{C789A569-6C5C-4338-9ADD-F255940B01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30480</xdr:colOff>
      <xdr:row>2</xdr:row>
      <xdr:rowOff>0</xdr:rowOff>
    </xdr:from>
    <xdr:to>
      <xdr:col>10</xdr:col>
      <xdr:colOff>182880</xdr:colOff>
      <xdr:row>23</xdr:row>
      <xdr:rowOff>92710</xdr:rowOff>
    </xdr:to>
    <xdr:graphicFrame macro="">
      <xdr:nvGraphicFramePr>
        <xdr:cNvPr id="6" name="Graf 1">
          <a:extLst>
            <a:ext uri="{FF2B5EF4-FFF2-40B4-BE49-F238E27FC236}">
              <a16:creationId xmlns:a16="http://schemas.microsoft.com/office/drawing/2014/main" id="{66BACB25-64FD-4980-A2AD-902F5DD1F2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342900</xdr:colOff>
      <xdr:row>1</xdr:row>
      <xdr:rowOff>350520</xdr:rowOff>
    </xdr:from>
    <xdr:to>
      <xdr:col>11</xdr:col>
      <xdr:colOff>91440</xdr:colOff>
      <xdr:row>23</xdr:row>
      <xdr:rowOff>15240</xdr:rowOff>
    </xdr:to>
    <xdr:graphicFrame macro="">
      <xdr:nvGraphicFramePr>
        <xdr:cNvPr id="5" name="Graf 1">
          <a:extLst>
            <a:ext uri="{FF2B5EF4-FFF2-40B4-BE49-F238E27FC236}">
              <a16:creationId xmlns:a16="http://schemas.microsoft.com/office/drawing/2014/main" id="{1ECC671D-C87C-457C-84C3-506C485235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544194</xdr:colOff>
      <xdr:row>1</xdr:row>
      <xdr:rowOff>438694</xdr:rowOff>
    </xdr:from>
    <xdr:to>
      <xdr:col>11</xdr:col>
      <xdr:colOff>541020</xdr:colOff>
      <xdr:row>21</xdr:row>
      <xdr:rowOff>60960</xdr:rowOff>
    </xdr:to>
    <xdr:graphicFrame macro="">
      <xdr:nvGraphicFramePr>
        <xdr:cNvPr id="4" name="Graf 1">
          <a:extLst>
            <a:ext uri="{FF2B5EF4-FFF2-40B4-BE49-F238E27FC236}">
              <a16:creationId xmlns:a16="http://schemas.microsoft.com/office/drawing/2014/main" id="{DFB7C27E-9A05-4F1C-91A9-D63CED2BF2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64771</xdr:colOff>
      <xdr:row>1</xdr:row>
      <xdr:rowOff>243840</xdr:rowOff>
    </xdr:from>
    <xdr:to>
      <xdr:col>14</xdr:col>
      <xdr:colOff>110491</xdr:colOff>
      <xdr:row>21</xdr:row>
      <xdr:rowOff>106680</xdr:rowOff>
    </xdr:to>
    <xdr:graphicFrame macro="">
      <xdr:nvGraphicFramePr>
        <xdr:cNvPr id="14" name="Graf 1">
          <a:extLst>
            <a:ext uri="{FF2B5EF4-FFF2-40B4-BE49-F238E27FC236}">
              <a16:creationId xmlns:a16="http://schemas.microsoft.com/office/drawing/2014/main" id="{286F2599-A74A-4FAC-9673-6F5CD58BAF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209550</xdr:colOff>
      <xdr:row>4</xdr:row>
      <xdr:rowOff>10477</xdr:rowOff>
    </xdr:from>
    <xdr:to>
      <xdr:col>10</xdr:col>
      <xdr:colOff>379095</xdr:colOff>
      <xdr:row>18</xdr:row>
      <xdr:rowOff>58102</xdr:rowOff>
    </xdr:to>
    <xdr:graphicFrame macro="">
      <xdr:nvGraphicFramePr>
        <xdr:cNvPr id="5" name="Graf 1">
          <a:extLst>
            <a:ext uri="{FF2B5EF4-FFF2-40B4-BE49-F238E27FC236}">
              <a16:creationId xmlns:a16="http://schemas.microsoft.com/office/drawing/2014/main" id="{9234D5AD-D0A5-410A-8124-2FF4431099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324133</xdr:colOff>
      <xdr:row>3</xdr:row>
      <xdr:rowOff>111676</xdr:rowOff>
    </xdr:from>
    <xdr:to>
      <xdr:col>25</xdr:col>
      <xdr:colOff>391583</xdr:colOff>
      <xdr:row>39</xdr:row>
      <xdr:rowOff>55032</xdr:rowOff>
    </xdr:to>
    <xdr:graphicFrame macro="">
      <xdr:nvGraphicFramePr>
        <xdr:cNvPr id="17" name="Graf 1">
          <a:extLst>
            <a:ext uri="{FF2B5EF4-FFF2-40B4-BE49-F238E27FC236}">
              <a16:creationId xmlns:a16="http://schemas.microsoft.com/office/drawing/2014/main" id="{99E34653-E557-4420-B036-6B111F916E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392006</xdr:colOff>
      <xdr:row>9</xdr:row>
      <xdr:rowOff>58841</xdr:rowOff>
    </xdr:from>
    <xdr:to>
      <xdr:col>10</xdr:col>
      <xdr:colOff>370417</xdr:colOff>
      <xdr:row>45</xdr:row>
      <xdr:rowOff>84666</xdr:rowOff>
    </xdr:to>
    <xdr:graphicFrame macro="">
      <xdr:nvGraphicFramePr>
        <xdr:cNvPr id="19" name="Graf 1">
          <a:extLst>
            <a:ext uri="{FF2B5EF4-FFF2-40B4-BE49-F238E27FC236}">
              <a16:creationId xmlns:a16="http://schemas.microsoft.com/office/drawing/2014/main" id="{60CA1346-E80B-40E1-9CA3-7771BF59A2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331468</xdr:colOff>
      <xdr:row>3</xdr:row>
      <xdr:rowOff>127634</xdr:rowOff>
    </xdr:from>
    <xdr:to>
      <xdr:col>12</xdr:col>
      <xdr:colOff>563879</xdr:colOff>
      <xdr:row>24</xdr:row>
      <xdr:rowOff>144779</xdr:rowOff>
    </xdr:to>
    <xdr:graphicFrame macro="">
      <xdr:nvGraphicFramePr>
        <xdr:cNvPr id="5" name="Graf 1">
          <a:extLst>
            <a:ext uri="{FF2B5EF4-FFF2-40B4-BE49-F238E27FC236}">
              <a16:creationId xmlns:a16="http://schemas.microsoft.com/office/drawing/2014/main" id="{6CE0DC30-7499-4C96-B2A8-19583A3C54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684069</xdr:colOff>
      <xdr:row>5</xdr:row>
      <xdr:rowOff>140853</xdr:rowOff>
    </xdr:from>
    <xdr:to>
      <xdr:col>12</xdr:col>
      <xdr:colOff>129886</xdr:colOff>
      <xdr:row>31</xdr:row>
      <xdr:rowOff>51954</xdr:rowOff>
    </xdr:to>
    <xdr:graphicFrame macro="">
      <xdr:nvGraphicFramePr>
        <xdr:cNvPr id="8" name="Graf 1">
          <a:extLst>
            <a:ext uri="{FF2B5EF4-FFF2-40B4-BE49-F238E27FC236}">
              <a16:creationId xmlns:a16="http://schemas.microsoft.com/office/drawing/2014/main" id="{8B49A16E-2FF9-49E4-A2CF-B55E9664D5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333375</xdr:colOff>
      <xdr:row>8</xdr:row>
      <xdr:rowOff>66675</xdr:rowOff>
    </xdr:from>
    <xdr:to>
      <xdr:col>10</xdr:col>
      <xdr:colOff>114300</xdr:colOff>
      <xdr:row>33</xdr:row>
      <xdr:rowOff>142875</xdr:rowOff>
    </xdr:to>
    <xdr:graphicFrame macro="">
      <xdr:nvGraphicFramePr>
        <xdr:cNvPr id="11" name="Graf 1">
          <a:extLst>
            <a:ext uri="{FF2B5EF4-FFF2-40B4-BE49-F238E27FC236}">
              <a16:creationId xmlns:a16="http://schemas.microsoft.com/office/drawing/2014/main" id="{74264E9F-4649-4E54-90AF-22FF8AA8E2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168088</xdr:colOff>
      <xdr:row>10</xdr:row>
      <xdr:rowOff>123265</xdr:rowOff>
    </xdr:from>
    <xdr:to>
      <xdr:col>16</xdr:col>
      <xdr:colOff>549088</xdr:colOff>
      <xdr:row>53</xdr:row>
      <xdr:rowOff>11206</xdr:rowOff>
    </xdr:to>
    <xdr:graphicFrame macro="">
      <xdr:nvGraphicFramePr>
        <xdr:cNvPr id="17" name="Graf 1">
          <a:extLst>
            <a:ext uri="{FF2B5EF4-FFF2-40B4-BE49-F238E27FC236}">
              <a16:creationId xmlns:a16="http://schemas.microsoft.com/office/drawing/2014/main" id="{92255204-E58C-4A65-B8FE-45A757EB62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243839</xdr:colOff>
      <xdr:row>7</xdr:row>
      <xdr:rowOff>5715</xdr:rowOff>
    </xdr:from>
    <xdr:to>
      <xdr:col>10</xdr:col>
      <xdr:colOff>466725</xdr:colOff>
      <xdr:row>30</xdr:row>
      <xdr:rowOff>19050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F874F268-7A19-4B3F-B974-A2AFAED3E8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118110</xdr:colOff>
      <xdr:row>5</xdr:row>
      <xdr:rowOff>97155</xdr:rowOff>
    </xdr:from>
    <xdr:to>
      <xdr:col>8</xdr:col>
      <xdr:colOff>228600</xdr:colOff>
      <xdr:row>27</xdr:row>
      <xdr:rowOff>123825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4C37DB2-1E94-4212-9F47-6B1113509A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</xdr:colOff>
      <xdr:row>6</xdr:row>
      <xdr:rowOff>103821</xdr:rowOff>
    </xdr:from>
    <xdr:to>
      <xdr:col>10</xdr:col>
      <xdr:colOff>453390</xdr:colOff>
      <xdr:row>31</xdr:row>
      <xdr:rowOff>32384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6D20E39F-E188-4094-A47B-160A2CA8D0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561974</xdr:colOff>
      <xdr:row>7</xdr:row>
      <xdr:rowOff>128586</xdr:rowOff>
    </xdr:from>
    <xdr:to>
      <xdr:col>7</xdr:col>
      <xdr:colOff>600075</xdr:colOff>
      <xdr:row>26</xdr:row>
      <xdr:rowOff>142875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A9D5D2DB-3A6B-4143-8562-F960247A6D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</xdr:colOff>
      <xdr:row>8</xdr:row>
      <xdr:rowOff>950</xdr:rowOff>
    </xdr:from>
    <xdr:to>
      <xdr:col>12</xdr:col>
      <xdr:colOff>281940</xdr:colOff>
      <xdr:row>29</xdr:row>
      <xdr:rowOff>91439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7EF6A10E-E771-41A7-999E-FADF6F9A26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379095</xdr:colOff>
      <xdr:row>1</xdr:row>
      <xdr:rowOff>70485</xdr:rowOff>
    </xdr:from>
    <xdr:to>
      <xdr:col>19</xdr:col>
      <xdr:colOff>451485</xdr:colOff>
      <xdr:row>23</xdr:row>
      <xdr:rowOff>141923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24BBF22F-DFBB-4597-8768-C0B9FB2B50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22860</xdr:colOff>
      <xdr:row>1</xdr:row>
      <xdr:rowOff>15240</xdr:rowOff>
    </xdr:from>
    <xdr:to>
      <xdr:col>17</xdr:col>
      <xdr:colOff>327660</xdr:colOff>
      <xdr:row>21</xdr:row>
      <xdr:rowOff>38100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B8197682-EE3C-480A-8860-718074FDC8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480060</xdr:colOff>
      <xdr:row>8</xdr:row>
      <xdr:rowOff>7620</xdr:rowOff>
    </xdr:from>
    <xdr:to>
      <xdr:col>9</xdr:col>
      <xdr:colOff>297180</xdr:colOff>
      <xdr:row>28</xdr:row>
      <xdr:rowOff>114300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6EAB131-6A53-40BE-A82B-2FBBF7334A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8</xdr:row>
      <xdr:rowOff>106680</xdr:rowOff>
    </xdr:from>
    <xdr:to>
      <xdr:col>9</xdr:col>
      <xdr:colOff>219076</xdr:colOff>
      <xdr:row>29</xdr:row>
      <xdr:rowOff>94299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78E9F63-B4D1-430D-9E36-30B166FCCC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7</xdr:row>
      <xdr:rowOff>91440</xdr:rowOff>
    </xdr:from>
    <xdr:to>
      <xdr:col>10</xdr:col>
      <xdr:colOff>182880</xdr:colOff>
      <xdr:row>29</xdr:row>
      <xdr:rowOff>83820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8B097A11-6C4B-4AEE-B128-1EB43AE80A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6</xdr:row>
      <xdr:rowOff>45720</xdr:rowOff>
    </xdr:from>
    <xdr:to>
      <xdr:col>11</xdr:col>
      <xdr:colOff>38100</xdr:colOff>
      <xdr:row>28</xdr:row>
      <xdr:rowOff>129540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5BAC3E8D-5948-4F7F-BD12-25CC3F0C21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_VL&#193;DN&#205;%20STATISTIKA/11%20GFS%20ESA%202010_ECB/008_GFS%20Jaro%202018/02_NOTIFIKACE%20jaro%202018_podklad%20&#268;S&#218;/&#268;S&#218;_notifikace%2031.03.2018%20(jaro%202018)/Annex_1-EDP_notif_tables-Apr2018-lock.xlsx" TargetMode="External"/><Relationship Id="rId1" Type="http://schemas.openxmlformats.org/officeDocument/2006/relationships/externalLinkPath" Target="/_VL&#193;DN&#205;%20STATISTIKA/11%20GFS%20ESA%202010_ECB/008_GFS%20Jaro%202018/02_NOTIFIKACE%20jaro%202018_podklad%20&#268;S&#218;/&#268;S&#218;_notifikace%2031.03.2018%20(jaro%202018)/Annex_1-EDP_notif_tables-Apr2018-loc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ver page"/>
      <sheetName val="readme"/>
      <sheetName val="Table 1"/>
      <sheetName val="Table 2A"/>
      <sheetName val="Table 2B"/>
      <sheetName val="Table 2C"/>
      <sheetName val="Table 2D"/>
      <sheetName val="Table 3A"/>
      <sheetName val="Table 3B"/>
      <sheetName val="Table 3C"/>
      <sheetName val="Table 3D"/>
      <sheetName val="Table 3E"/>
      <sheetName val="Table 4"/>
      <sheetName val="Edp"/>
      <sheetName val="Paramet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00DF6-4929-4C43-B09E-65BCE8978F43}">
  <sheetPr codeName="List1">
    <tabColor rgb="FFFF0000"/>
    <pageSetUpPr fitToPage="1"/>
  </sheetPr>
  <dimension ref="A4:N108"/>
  <sheetViews>
    <sheetView showGridLines="0" zoomScaleNormal="100" workbookViewId="0">
      <selection activeCell="G8" sqref="G8"/>
    </sheetView>
  </sheetViews>
  <sheetFormatPr defaultColWidth="8.84375" defaultRowHeight="12.45" x14ac:dyDescent="0.3"/>
  <cols>
    <col min="1" max="1" width="2.53515625" style="22" customWidth="1"/>
    <col min="2" max="2" width="3.53515625" style="22" customWidth="1"/>
    <col min="3" max="3" width="5.53515625" style="22" customWidth="1"/>
    <col min="4" max="5" width="8.84375" style="32"/>
    <col min="6" max="6" width="54.69140625" style="32" customWidth="1"/>
    <col min="7" max="7" width="31.4609375" style="32" customWidth="1"/>
    <col min="8" max="8" width="10.4609375" style="32" customWidth="1"/>
    <col min="9" max="9" width="18.53515625" style="32" customWidth="1"/>
    <col min="10" max="10" width="71.3046875" style="32" customWidth="1"/>
    <col min="11" max="16384" width="8.84375" style="32"/>
  </cols>
  <sheetData>
    <row r="4" spans="1:9" x14ac:dyDescent="0.3">
      <c r="B4" s="1"/>
    </row>
    <row r="9" spans="1:9" s="79" customFormat="1" ht="15.45" x14ac:dyDescent="0.4">
      <c r="A9" s="402" t="s">
        <v>0</v>
      </c>
      <c r="B9" s="402"/>
      <c r="C9" s="402"/>
      <c r="D9" s="402"/>
      <c r="E9" s="402"/>
      <c r="F9" s="402"/>
      <c r="G9" s="402"/>
      <c r="H9" s="402"/>
      <c r="I9" s="402"/>
    </row>
    <row r="10" spans="1:9" x14ac:dyDescent="0.3">
      <c r="A10" s="398" t="s">
        <v>485</v>
      </c>
      <c r="B10" s="398"/>
      <c r="C10" s="398"/>
    </row>
    <row r="12" spans="1:9" x14ac:dyDescent="0.3">
      <c r="B12" s="398" t="s">
        <v>1</v>
      </c>
      <c r="C12" s="398"/>
      <c r="D12" s="398"/>
      <c r="E12" s="398"/>
      <c r="F12" s="398"/>
      <c r="G12" s="398"/>
    </row>
    <row r="13" spans="1:9" x14ac:dyDescent="0.3">
      <c r="A13" s="404" t="s">
        <v>2</v>
      </c>
      <c r="B13" s="404"/>
      <c r="C13" s="404"/>
      <c r="D13" s="404"/>
      <c r="E13" s="404"/>
      <c r="F13" s="404"/>
      <c r="G13" s="404"/>
    </row>
    <row r="14" spans="1:9" x14ac:dyDescent="0.3">
      <c r="C14" s="399" t="s">
        <v>3</v>
      </c>
      <c r="D14" s="399"/>
    </row>
    <row r="15" spans="1:9" x14ac:dyDescent="0.3">
      <c r="C15" s="399" t="s">
        <v>4</v>
      </c>
      <c r="D15" s="399"/>
    </row>
    <row r="16" spans="1:9" x14ac:dyDescent="0.3">
      <c r="C16" s="399" t="s">
        <v>5</v>
      </c>
      <c r="D16" s="399"/>
    </row>
    <row r="18" spans="1:13" x14ac:dyDescent="0.3">
      <c r="A18" s="22" t="s">
        <v>6</v>
      </c>
      <c r="B18" s="398" t="s">
        <v>7</v>
      </c>
      <c r="C18" s="398"/>
      <c r="D18" s="398"/>
      <c r="E18" s="398"/>
      <c r="F18" s="398"/>
      <c r="G18" s="398"/>
    </row>
    <row r="19" spans="1:13" x14ac:dyDescent="0.3">
      <c r="B19" s="22" t="s">
        <v>8</v>
      </c>
      <c r="C19" s="398" t="s">
        <v>510</v>
      </c>
      <c r="D19" s="398"/>
      <c r="E19" s="398"/>
      <c r="F19" s="398"/>
      <c r="G19" s="398"/>
      <c r="H19" s="398"/>
      <c r="I19" s="398"/>
    </row>
    <row r="20" spans="1:13" x14ac:dyDescent="0.3">
      <c r="C20" s="399" t="s">
        <v>9</v>
      </c>
      <c r="D20" s="399"/>
      <c r="E20" s="399"/>
      <c r="F20" s="399"/>
      <c r="G20" s="399"/>
      <c r="H20" s="399"/>
      <c r="I20" s="399"/>
      <c r="J20" s="399"/>
    </row>
    <row r="21" spans="1:13" x14ac:dyDescent="0.3">
      <c r="C21" s="399" t="s">
        <v>10</v>
      </c>
      <c r="D21" s="399"/>
      <c r="E21" s="399"/>
      <c r="F21" s="399"/>
      <c r="G21" s="399"/>
      <c r="H21" s="399"/>
      <c r="I21" s="399"/>
      <c r="J21" s="399"/>
    </row>
    <row r="22" spans="1:13" x14ac:dyDescent="0.3">
      <c r="C22" s="359" t="s">
        <v>388</v>
      </c>
      <c r="D22" s="360"/>
      <c r="E22" s="360"/>
      <c r="F22" s="360"/>
      <c r="G22" s="360"/>
      <c r="H22" s="360"/>
      <c r="I22" s="360"/>
      <c r="J22" s="360"/>
    </row>
    <row r="23" spans="1:13" x14ac:dyDescent="0.3">
      <c r="C23" s="359" t="s">
        <v>389</v>
      </c>
      <c r="D23" s="360"/>
      <c r="E23" s="360"/>
      <c r="F23" s="360"/>
      <c r="G23" s="360"/>
      <c r="H23" s="360"/>
      <c r="I23" s="360"/>
      <c r="J23" s="360"/>
    </row>
    <row r="24" spans="1:13" x14ac:dyDescent="0.3">
      <c r="C24" s="359" t="s">
        <v>390</v>
      </c>
      <c r="D24" s="360"/>
      <c r="E24" s="360"/>
      <c r="F24" s="360"/>
      <c r="G24" s="360"/>
      <c r="H24" s="360"/>
      <c r="I24" s="360"/>
      <c r="J24" s="360"/>
    </row>
    <row r="25" spans="1:13" x14ac:dyDescent="0.3">
      <c r="C25" s="400" t="s">
        <v>480</v>
      </c>
      <c r="D25" s="400"/>
      <c r="E25" s="400"/>
      <c r="F25" s="400"/>
      <c r="G25" s="400"/>
      <c r="H25" s="400"/>
      <c r="I25" s="400"/>
      <c r="J25" s="400"/>
      <c r="K25" s="400"/>
      <c r="L25" s="400"/>
      <c r="M25" s="400"/>
    </row>
    <row r="26" spans="1:13" x14ac:dyDescent="0.3">
      <c r="C26" s="361" t="s">
        <v>11</v>
      </c>
      <c r="D26" s="362"/>
      <c r="E26" s="362"/>
      <c r="F26" s="362"/>
      <c r="G26" s="362"/>
      <c r="H26" s="362"/>
      <c r="I26" s="362"/>
      <c r="J26" s="362"/>
      <c r="K26" s="362"/>
      <c r="L26" s="362"/>
      <c r="M26" s="362"/>
    </row>
    <row r="27" spans="1:13" x14ac:dyDescent="0.3">
      <c r="C27" s="361" t="s">
        <v>12</v>
      </c>
      <c r="D27" s="362"/>
      <c r="E27" s="362"/>
      <c r="F27" s="362"/>
      <c r="G27" s="362"/>
      <c r="H27" s="362"/>
      <c r="I27" s="362"/>
      <c r="J27" s="362"/>
      <c r="K27" s="362"/>
      <c r="L27" s="362"/>
      <c r="M27" s="362"/>
    </row>
    <row r="28" spans="1:13" x14ac:dyDescent="0.3">
      <c r="C28" s="361" t="s">
        <v>511</v>
      </c>
      <c r="D28" s="362"/>
      <c r="E28" s="362"/>
      <c r="F28" s="362"/>
      <c r="G28" s="362"/>
      <c r="H28" s="362"/>
      <c r="I28" s="362"/>
      <c r="J28" s="362"/>
      <c r="K28" s="362"/>
      <c r="L28" s="362"/>
      <c r="M28" s="362"/>
    </row>
    <row r="29" spans="1:13" ht="14.7" customHeight="1" x14ac:dyDescent="0.3">
      <c r="C29" s="405" t="s">
        <v>422</v>
      </c>
      <c r="D29" s="405"/>
      <c r="E29" s="405"/>
      <c r="F29" s="405"/>
      <c r="G29" s="405"/>
      <c r="H29" s="405"/>
      <c r="I29" s="405"/>
      <c r="J29" s="405"/>
    </row>
    <row r="30" spans="1:13" ht="14.7" customHeight="1" x14ac:dyDescent="0.3">
      <c r="C30" s="405" t="s">
        <v>423</v>
      </c>
      <c r="D30" s="405"/>
      <c r="E30" s="405"/>
      <c r="F30" s="405"/>
      <c r="G30" s="405"/>
      <c r="H30" s="405"/>
      <c r="I30" s="405"/>
      <c r="J30" s="405"/>
    </row>
    <row r="31" spans="1:13" ht="14.15" customHeight="1" x14ac:dyDescent="0.3">
      <c r="B31" s="22" t="s">
        <v>13</v>
      </c>
      <c r="C31" s="403" t="s">
        <v>14</v>
      </c>
      <c r="D31" s="403"/>
      <c r="E31" s="403"/>
      <c r="F31" s="403"/>
    </row>
    <row r="32" spans="1:13" x14ac:dyDescent="0.3">
      <c r="C32" s="400" t="s">
        <v>15</v>
      </c>
      <c r="D32" s="400"/>
      <c r="E32" s="400"/>
      <c r="F32" s="400"/>
      <c r="G32" s="400"/>
      <c r="H32" s="400"/>
    </row>
    <row r="33" spans="1:12" x14ac:dyDescent="0.3">
      <c r="A33" s="22" t="s">
        <v>16</v>
      </c>
      <c r="B33" s="398" t="s">
        <v>17</v>
      </c>
      <c r="C33" s="398"/>
      <c r="D33" s="398"/>
      <c r="E33" s="398"/>
      <c r="F33" s="398"/>
      <c r="G33" s="398"/>
    </row>
    <row r="34" spans="1:12" x14ac:dyDescent="0.3">
      <c r="B34" s="22" t="s">
        <v>18</v>
      </c>
      <c r="C34" s="398" t="s">
        <v>19</v>
      </c>
      <c r="D34" s="398"/>
      <c r="E34" s="398"/>
    </row>
    <row r="35" spans="1:12" x14ac:dyDescent="0.3">
      <c r="C35" s="400" t="s">
        <v>20</v>
      </c>
      <c r="D35" s="400"/>
      <c r="E35" s="400"/>
      <c r="F35" s="400"/>
      <c r="G35" s="400"/>
      <c r="H35" s="400"/>
      <c r="I35" s="400"/>
      <c r="J35" s="400"/>
    </row>
    <row r="36" spans="1:12" x14ac:dyDescent="0.3">
      <c r="B36" s="22" t="s">
        <v>21</v>
      </c>
      <c r="C36" s="398" t="s">
        <v>22</v>
      </c>
      <c r="D36" s="398"/>
      <c r="E36" s="398"/>
    </row>
    <row r="37" spans="1:12" x14ac:dyDescent="0.3">
      <c r="C37" s="400" t="s">
        <v>23</v>
      </c>
      <c r="D37" s="400"/>
      <c r="E37" s="400"/>
      <c r="F37" s="400"/>
      <c r="G37" s="400"/>
      <c r="H37" s="400"/>
      <c r="I37" s="400"/>
      <c r="J37" s="400"/>
    </row>
    <row r="38" spans="1:12" x14ac:dyDescent="0.3">
      <c r="C38" s="363" t="s">
        <v>455</v>
      </c>
      <c r="D38" s="362"/>
      <c r="E38" s="362"/>
      <c r="F38" s="362"/>
      <c r="G38" s="362"/>
      <c r="H38" s="362"/>
      <c r="I38" s="362"/>
      <c r="J38" s="362"/>
    </row>
    <row r="39" spans="1:12" x14ac:dyDescent="0.3">
      <c r="C39" s="400" t="s">
        <v>512</v>
      </c>
      <c r="D39" s="400"/>
      <c r="E39" s="400"/>
      <c r="F39" s="400"/>
      <c r="G39" s="400"/>
      <c r="H39" s="400"/>
      <c r="I39" s="400"/>
      <c r="J39" s="400"/>
    </row>
    <row r="40" spans="1:12" x14ac:dyDescent="0.3">
      <c r="C40" s="400" t="s">
        <v>456</v>
      </c>
      <c r="D40" s="400"/>
      <c r="E40" s="400"/>
      <c r="F40" s="400"/>
      <c r="G40" s="400"/>
      <c r="H40" s="400"/>
      <c r="I40" s="400"/>
      <c r="J40" s="400"/>
    </row>
    <row r="41" spans="1:12" x14ac:dyDescent="0.3">
      <c r="C41" s="400" t="s">
        <v>457</v>
      </c>
      <c r="D41" s="400"/>
      <c r="E41" s="400"/>
      <c r="F41" s="400"/>
      <c r="G41" s="400"/>
      <c r="H41" s="400"/>
      <c r="I41" s="400"/>
    </row>
    <row r="42" spans="1:12" x14ac:dyDescent="0.3">
      <c r="B42" s="22" t="s">
        <v>24</v>
      </c>
      <c r="C42" s="398" t="s">
        <v>25</v>
      </c>
      <c r="D42" s="398"/>
      <c r="E42" s="398"/>
      <c r="F42" s="398"/>
      <c r="G42" s="398"/>
    </row>
    <row r="43" spans="1:12" x14ac:dyDescent="0.3">
      <c r="C43" s="400" t="s">
        <v>26</v>
      </c>
      <c r="D43" s="400"/>
      <c r="E43" s="400"/>
      <c r="F43" s="400"/>
      <c r="G43" s="400"/>
      <c r="H43" s="400"/>
      <c r="I43" s="400"/>
      <c r="J43" s="400"/>
    </row>
    <row r="44" spans="1:12" x14ac:dyDescent="0.3">
      <c r="A44" s="22" t="s">
        <v>27</v>
      </c>
      <c r="B44" s="398" t="s">
        <v>28</v>
      </c>
      <c r="C44" s="398"/>
      <c r="D44" s="398"/>
      <c r="E44" s="398"/>
      <c r="F44" s="398"/>
      <c r="G44" s="398"/>
    </row>
    <row r="45" spans="1:12" x14ac:dyDescent="0.3">
      <c r="B45" s="22" t="s">
        <v>29</v>
      </c>
      <c r="C45" s="398" t="s">
        <v>30</v>
      </c>
      <c r="D45" s="398"/>
      <c r="E45" s="398"/>
    </row>
    <row r="46" spans="1:12" x14ac:dyDescent="0.3">
      <c r="C46" s="22" t="s">
        <v>31</v>
      </c>
      <c r="D46" s="403" t="s">
        <v>32</v>
      </c>
      <c r="E46" s="403"/>
    </row>
    <row r="47" spans="1:12" x14ac:dyDescent="0.3">
      <c r="D47" s="400" t="s">
        <v>33</v>
      </c>
      <c r="E47" s="400"/>
      <c r="F47" s="400"/>
      <c r="G47" s="400"/>
      <c r="H47" s="400"/>
      <c r="I47" s="400"/>
      <c r="J47" s="400"/>
      <c r="K47" s="400"/>
      <c r="L47" s="400"/>
    </row>
    <row r="48" spans="1:12" x14ac:dyDescent="0.3">
      <c r="D48" s="400" t="s">
        <v>34</v>
      </c>
      <c r="E48" s="400"/>
      <c r="F48" s="400"/>
      <c r="G48" s="400"/>
      <c r="H48" s="400"/>
      <c r="I48" s="400"/>
      <c r="J48" s="400"/>
    </row>
    <row r="49" spans="2:14" x14ac:dyDescent="0.3">
      <c r="D49" s="400" t="s">
        <v>478</v>
      </c>
      <c r="E49" s="400"/>
      <c r="F49" s="400"/>
      <c r="G49" s="400"/>
      <c r="H49" s="400"/>
      <c r="I49" s="400"/>
    </row>
    <row r="50" spans="2:14" x14ac:dyDescent="0.3">
      <c r="D50" s="401" t="s">
        <v>479</v>
      </c>
      <c r="E50" s="400"/>
      <c r="F50" s="400"/>
      <c r="G50" s="400"/>
      <c r="H50" s="400"/>
      <c r="I50" s="400"/>
      <c r="J50" s="400"/>
      <c r="K50" s="400"/>
      <c r="L50" s="400"/>
      <c r="M50" s="400"/>
      <c r="N50" s="400"/>
    </row>
    <row r="51" spans="2:14" x14ac:dyDescent="0.3">
      <c r="C51" s="22" t="s">
        <v>35</v>
      </c>
      <c r="D51" s="403" t="s">
        <v>36</v>
      </c>
      <c r="E51" s="403"/>
    </row>
    <row r="52" spans="2:14" x14ac:dyDescent="0.3">
      <c r="D52" s="400" t="s">
        <v>37</v>
      </c>
      <c r="E52" s="400"/>
      <c r="F52" s="400"/>
      <c r="G52" s="400"/>
      <c r="H52" s="400"/>
      <c r="I52" s="400"/>
    </row>
    <row r="53" spans="2:14" x14ac:dyDescent="0.3">
      <c r="C53" s="22" t="s">
        <v>38</v>
      </c>
      <c r="D53" s="403" t="s">
        <v>39</v>
      </c>
      <c r="E53" s="403"/>
      <c r="F53" s="403"/>
    </row>
    <row r="54" spans="2:14" x14ac:dyDescent="0.3">
      <c r="D54" s="399" t="s">
        <v>40</v>
      </c>
      <c r="E54" s="399"/>
      <c r="F54" s="399"/>
      <c r="G54" s="399"/>
      <c r="H54" s="399"/>
      <c r="I54" s="399"/>
      <c r="J54" s="399"/>
    </row>
    <row r="55" spans="2:14" x14ac:dyDescent="0.3">
      <c r="C55" s="22" t="s">
        <v>41</v>
      </c>
      <c r="D55" s="403" t="s">
        <v>42</v>
      </c>
      <c r="E55" s="403"/>
      <c r="F55" s="403"/>
      <c r="G55" s="403"/>
      <c r="H55" s="403"/>
      <c r="I55" s="403"/>
    </row>
    <row r="56" spans="2:14" x14ac:dyDescent="0.3">
      <c r="D56" s="401" t="s">
        <v>513</v>
      </c>
      <c r="E56" s="400"/>
      <c r="F56" s="400"/>
      <c r="G56" s="400"/>
      <c r="H56" s="400"/>
    </row>
    <row r="57" spans="2:14" x14ac:dyDescent="0.3">
      <c r="D57" s="400" t="s">
        <v>43</v>
      </c>
      <c r="E57" s="400"/>
      <c r="F57" s="400"/>
      <c r="G57" s="400"/>
      <c r="H57" s="400"/>
      <c r="I57" s="400"/>
      <c r="J57" s="400"/>
      <c r="K57" s="400"/>
    </row>
    <row r="58" spans="2:14" x14ac:dyDescent="0.3">
      <c r="B58" s="22" t="s">
        <v>44</v>
      </c>
      <c r="C58" s="398" t="s">
        <v>45</v>
      </c>
      <c r="D58" s="398"/>
    </row>
    <row r="59" spans="2:14" x14ac:dyDescent="0.3">
      <c r="C59" s="400" t="s">
        <v>46</v>
      </c>
      <c r="D59" s="400"/>
      <c r="E59" s="400"/>
      <c r="F59" s="400"/>
      <c r="G59" s="400"/>
      <c r="H59" s="400"/>
      <c r="I59" s="400"/>
      <c r="J59" s="400"/>
    </row>
    <row r="60" spans="2:14" x14ac:dyDescent="0.3">
      <c r="C60" s="400" t="s">
        <v>47</v>
      </c>
      <c r="D60" s="400"/>
      <c r="E60" s="400"/>
      <c r="F60" s="400"/>
      <c r="G60" s="400"/>
      <c r="H60" s="400"/>
      <c r="I60" s="400"/>
    </row>
    <row r="61" spans="2:14" x14ac:dyDescent="0.3">
      <c r="B61" s="22" t="s">
        <v>48</v>
      </c>
      <c r="C61" s="398" t="s">
        <v>49</v>
      </c>
      <c r="D61" s="398"/>
      <c r="E61" s="398"/>
      <c r="F61" s="398"/>
      <c r="G61" s="398"/>
      <c r="H61" s="398"/>
    </row>
    <row r="62" spans="2:14" x14ac:dyDescent="0.3">
      <c r="C62" s="399" t="s">
        <v>50</v>
      </c>
      <c r="D62" s="399"/>
      <c r="E62" s="399"/>
      <c r="F62" s="399"/>
      <c r="G62" s="399"/>
      <c r="H62" s="399"/>
      <c r="I62" s="399"/>
      <c r="J62" s="399"/>
    </row>
    <row r="63" spans="2:14" x14ac:dyDescent="0.3">
      <c r="C63" s="359" t="s">
        <v>477</v>
      </c>
      <c r="D63" s="364"/>
      <c r="E63" s="359"/>
      <c r="F63" s="359"/>
      <c r="G63" s="359"/>
      <c r="H63" s="359"/>
      <c r="I63" s="359"/>
      <c r="J63" s="359"/>
    </row>
    <row r="64" spans="2:14" x14ac:dyDescent="0.3">
      <c r="B64" s="22" t="s">
        <v>51</v>
      </c>
      <c r="C64" s="398" t="s">
        <v>52</v>
      </c>
      <c r="D64" s="398"/>
    </row>
    <row r="65" spans="1:11" x14ac:dyDescent="0.3">
      <c r="C65" s="399" t="s">
        <v>482</v>
      </c>
      <c r="D65" s="399"/>
      <c r="E65" s="399"/>
      <c r="F65" s="399"/>
      <c r="G65" s="399"/>
      <c r="H65" s="399"/>
      <c r="I65" s="399"/>
    </row>
    <row r="66" spans="1:11" x14ac:dyDescent="0.3">
      <c r="B66" s="22" t="s">
        <v>53</v>
      </c>
      <c r="C66" s="398" t="s">
        <v>54</v>
      </c>
      <c r="D66" s="398"/>
      <c r="E66" s="398"/>
      <c r="F66" s="398"/>
      <c r="G66" s="398"/>
      <c r="H66" s="398"/>
    </row>
    <row r="67" spans="1:11" x14ac:dyDescent="0.3">
      <c r="C67" s="400" t="s">
        <v>55</v>
      </c>
      <c r="D67" s="400"/>
      <c r="E67" s="400"/>
      <c r="F67" s="400"/>
      <c r="G67" s="400"/>
      <c r="H67" s="400"/>
      <c r="I67" s="400"/>
      <c r="J67" s="400"/>
      <c r="K67" s="400"/>
    </row>
    <row r="68" spans="1:11" x14ac:dyDescent="0.3">
      <c r="C68" s="365" t="s">
        <v>338</v>
      </c>
      <c r="D68" s="362"/>
      <c r="E68" s="362"/>
      <c r="F68" s="362"/>
      <c r="G68" s="362"/>
      <c r="H68" s="362"/>
      <c r="I68" s="362"/>
      <c r="J68" s="362"/>
      <c r="K68" s="362"/>
    </row>
    <row r="69" spans="1:11" x14ac:dyDescent="0.3">
      <c r="B69" s="22" t="s">
        <v>56</v>
      </c>
      <c r="C69" s="398" t="s">
        <v>57</v>
      </c>
      <c r="D69" s="398"/>
      <c r="E69" s="398"/>
      <c r="F69" s="398"/>
    </row>
    <row r="70" spans="1:11" x14ac:dyDescent="0.3">
      <c r="C70" s="400" t="s">
        <v>58</v>
      </c>
      <c r="D70" s="400"/>
      <c r="E70" s="400"/>
      <c r="F70" s="400"/>
      <c r="G70" s="400"/>
      <c r="H70" s="400"/>
      <c r="I70" s="400"/>
      <c r="J70" s="400"/>
      <c r="K70" s="400"/>
    </row>
    <row r="71" spans="1:11" x14ac:dyDescent="0.3">
      <c r="A71" s="22" t="s">
        <v>59</v>
      </c>
      <c r="B71" s="398" t="s">
        <v>60</v>
      </c>
      <c r="C71" s="398"/>
      <c r="D71" s="398"/>
      <c r="E71" s="398"/>
      <c r="F71" s="398"/>
      <c r="G71" s="398"/>
      <c r="H71" s="398"/>
    </row>
    <row r="72" spans="1:11" x14ac:dyDescent="0.3">
      <c r="B72" s="22" t="s">
        <v>61</v>
      </c>
      <c r="C72" s="398" t="s">
        <v>62</v>
      </c>
      <c r="D72" s="398"/>
    </row>
    <row r="73" spans="1:11" x14ac:dyDescent="0.3">
      <c r="C73" s="400" t="s">
        <v>63</v>
      </c>
      <c r="D73" s="400"/>
      <c r="E73" s="400"/>
      <c r="F73" s="400"/>
      <c r="G73" s="400"/>
      <c r="H73" s="400"/>
    </row>
    <row r="74" spans="1:11" x14ac:dyDescent="0.3">
      <c r="B74" s="22" t="s">
        <v>64</v>
      </c>
      <c r="C74" s="398" t="s">
        <v>65</v>
      </c>
      <c r="D74" s="398"/>
      <c r="E74" s="398"/>
      <c r="F74" s="398"/>
    </row>
    <row r="75" spans="1:11" x14ac:dyDescent="0.3">
      <c r="B75" s="22" t="s">
        <v>66</v>
      </c>
      <c r="C75" s="398" t="s">
        <v>67</v>
      </c>
      <c r="D75" s="398"/>
    </row>
    <row r="76" spans="1:11" x14ac:dyDescent="0.3">
      <c r="C76" s="366" t="s">
        <v>514</v>
      </c>
      <c r="D76" s="56"/>
    </row>
    <row r="77" spans="1:11" x14ac:dyDescent="0.3">
      <c r="C77" s="400" t="s">
        <v>68</v>
      </c>
      <c r="D77" s="400"/>
      <c r="E77" s="400"/>
      <c r="F77" s="400"/>
      <c r="G77" s="400"/>
    </row>
    <row r="78" spans="1:11" x14ac:dyDescent="0.3">
      <c r="C78" s="361" t="s">
        <v>387</v>
      </c>
      <c r="D78" s="361"/>
      <c r="E78" s="361"/>
      <c r="F78" s="361"/>
      <c r="G78" s="367"/>
    </row>
    <row r="79" spans="1:11" x14ac:dyDescent="0.3">
      <c r="B79" s="22" t="s">
        <v>69</v>
      </c>
      <c r="C79" s="398" t="s">
        <v>515</v>
      </c>
      <c r="D79" s="398"/>
      <c r="E79" s="398"/>
      <c r="F79" s="398"/>
      <c r="G79" s="398"/>
    </row>
    <row r="80" spans="1:11" x14ac:dyDescent="0.3">
      <c r="C80" s="366" t="s">
        <v>346</v>
      </c>
      <c r="D80" s="56"/>
      <c r="E80" s="56"/>
      <c r="F80" s="56"/>
      <c r="G80" s="56"/>
    </row>
    <row r="81" spans="1:9" x14ac:dyDescent="0.3">
      <c r="B81" s="22" t="s">
        <v>516</v>
      </c>
      <c r="C81" s="338" t="s">
        <v>70</v>
      </c>
      <c r="D81" s="56"/>
      <c r="E81" s="56"/>
      <c r="F81" s="56"/>
      <c r="G81" s="56"/>
    </row>
    <row r="82" spans="1:9" x14ac:dyDescent="0.3">
      <c r="A82" s="22" t="s">
        <v>71</v>
      </c>
      <c r="B82" s="398" t="s">
        <v>72</v>
      </c>
      <c r="C82" s="398"/>
      <c r="D82" s="398"/>
      <c r="E82" s="398"/>
      <c r="F82" s="398"/>
      <c r="G82" s="398"/>
      <c r="H82" s="398"/>
      <c r="I82" s="398"/>
    </row>
    <row r="83" spans="1:9" x14ac:dyDescent="0.3">
      <c r="B83" s="56" t="s">
        <v>73</v>
      </c>
      <c r="C83" s="398" t="s">
        <v>517</v>
      </c>
      <c r="D83" s="398"/>
      <c r="E83" s="398"/>
      <c r="F83" s="398"/>
      <c r="G83" s="398"/>
      <c r="H83" s="56"/>
      <c r="I83" s="56"/>
    </row>
    <row r="84" spans="1:9" x14ac:dyDescent="0.3">
      <c r="B84" s="56"/>
      <c r="C84" s="56" t="s">
        <v>518</v>
      </c>
      <c r="D84" s="56" t="s">
        <v>519</v>
      </c>
      <c r="E84" s="56"/>
      <c r="F84" s="56"/>
      <c r="G84" s="56"/>
      <c r="H84" s="56"/>
      <c r="I84" s="56"/>
    </row>
    <row r="85" spans="1:9" x14ac:dyDescent="0.3">
      <c r="B85" s="56"/>
      <c r="C85" s="56"/>
      <c r="D85" s="366" t="s">
        <v>348</v>
      </c>
      <c r="E85" s="56"/>
      <c r="F85" s="56"/>
      <c r="G85" s="56"/>
      <c r="H85" s="56"/>
      <c r="I85" s="56"/>
    </row>
    <row r="86" spans="1:9" x14ac:dyDescent="0.3">
      <c r="B86" s="56"/>
      <c r="C86" s="56" t="s">
        <v>520</v>
      </c>
      <c r="D86" s="56" t="s">
        <v>521</v>
      </c>
      <c r="E86" s="56"/>
      <c r="F86" s="56"/>
      <c r="G86" s="56"/>
      <c r="H86" s="56"/>
      <c r="I86" s="56"/>
    </row>
    <row r="87" spans="1:9" x14ac:dyDescent="0.3">
      <c r="B87" s="56"/>
      <c r="C87" s="56"/>
      <c r="D87" s="366" t="s">
        <v>349</v>
      </c>
      <c r="E87" s="56"/>
      <c r="F87" s="56"/>
      <c r="G87" s="56"/>
      <c r="H87" s="56"/>
      <c r="I87" s="56"/>
    </row>
    <row r="88" spans="1:9" x14ac:dyDescent="0.3">
      <c r="B88" s="56"/>
      <c r="C88" s="56" t="s">
        <v>522</v>
      </c>
      <c r="D88" s="56" t="s">
        <v>523</v>
      </c>
      <c r="E88" s="56"/>
      <c r="F88" s="56"/>
      <c r="G88" s="56"/>
      <c r="H88" s="56"/>
      <c r="I88" s="56"/>
    </row>
    <row r="89" spans="1:9" x14ac:dyDescent="0.3">
      <c r="B89" s="56"/>
      <c r="C89" s="56"/>
      <c r="D89" s="366" t="s">
        <v>350</v>
      </c>
      <c r="E89" s="56"/>
      <c r="F89" s="56"/>
      <c r="G89" s="56"/>
      <c r="H89" s="56"/>
      <c r="I89" s="56"/>
    </row>
    <row r="90" spans="1:9" x14ac:dyDescent="0.3">
      <c r="B90" s="56"/>
      <c r="C90" s="56"/>
      <c r="D90" s="366" t="s">
        <v>351</v>
      </c>
      <c r="E90" s="56"/>
      <c r="F90" s="56"/>
      <c r="G90" s="56"/>
      <c r="H90" s="56"/>
      <c r="I90" s="56"/>
    </row>
    <row r="91" spans="1:9" x14ac:dyDescent="0.3">
      <c r="B91" s="56"/>
      <c r="C91" s="56" t="s">
        <v>524</v>
      </c>
      <c r="D91" s="56" t="s">
        <v>525</v>
      </c>
      <c r="E91" s="56"/>
      <c r="F91" s="56"/>
      <c r="G91" s="56"/>
      <c r="H91" s="56"/>
      <c r="I91" s="56"/>
    </row>
    <row r="92" spans="1:9" x14ac:dyDescent="0.3">
      <c r="B92" s="56"/>
      <c r="C92" s="56"/>
      <c r="D92" s="366" t="s">
        <v>531</v>
      </c>
      <c r="E92" s="56"/>
      <c r="F92" s="56"/>
      <c r="G92" s="56"/>
      <c r="H92" s="56"/>
      <c r="I92" s="56"/>
    </row>
    <row r="93" spans="1:9" x14ac:dyDescent="0.3">
      <c r="B93" s="56"/>
      <c r="C93" s="56"/>
      <c r="D93" s="366" t="s">
        <v>354</v>
      </c>
      <c r="E93" s="56"/>
      <c r="F93" s="56"/>
      <c r="G93" s="56"/>
      <c r="H93" s="56"/>
      <c r="I93" s="56"/>
    </row>
    <row r="94" spans="1:9" x14ac:dyDescent="0.3">
      <c r="B94" s="56" t="s">
        <v>74</v>
      </c>
      <c r="C94" s="398" t="s">
        <v>76</v>
      </c>
      <c r="D94" s="398"/>
      <c r="E94" s="398"/>
      <c r="F94" s="398"/>
      <c r="G94" s="398"/>
      <c r="H94" s="398"/>
      <c r="I94" s="56"/>
    </row>
    <row r="95" spans="1:9" x14ac:dyDescent="0.3">
      <c r="B95" s="56"/>
      <c r="C95" s="56" t="s">
        <v>526</v>
      </c>
      <c r="D95" s="56" t="s">
        <v>527</v>
      </c>
      <c r="E95" s="56"/>
      <c r="F95" s="56"/>
      <c r="G95" s="56"/>
      <c r="H95" s="56"/>
      <c r="I95" s="56"/>
    </row>
    <row r="96" spans="1:9" x14ac:dyDescent="0.3">
      <c r="B96" s="56"/>
      <c r="C96" s="56"/>
      <c r="D96" s="366" t="s">
        <v>356</v>
      </c>
      <c r="E96" s="56"/>
      <c r="F96" s="56"/>
      <c r="G96" s="56"/>
      <c r="H96" s="56"/>
      <c r="I96" s="56"/>
    </row>
    <row r="97" spans="2:12" x14ac:dyDescent="0.3">
      <c r="B97" s="56"/>
      <c r="C97" s="56"/>
      <c r="D97" s="366" t="s">
        <v>357</v>
      </c>
      <c r="E97" s="56"/>
      <c r="F97" s="56"/>
      <c r="G97" s="56"/>
      <c r="H97" s="56"/>
      <c r="I97" s="56"/>
    </row>
    <row r="98" spans="2:12" x14ac:dyDescent="0.3">
      <c r="B98" s="56"/>
      <c r="C98" s="56"/>
      <c r="D98" s="366" t="s">
        <v>358</v>
      </c>
      <c r="E98" s="56"/>
      <c r="F98" s="56"/>
      <c r="G98" s="56"/>
      <c r="H98" s="56"/>
      <c r="I98" s="56"/>
    </row>
    <row r="99" spans="2:12" x14ac:dyDescent="0.3">
      <c r="B99" s="56"/>
      <c r="C99" s="56" t="s">
        <v>528</v>
      </c>
      <c r="D99" s="56" t="s">
        <v>529</v>
      </c>
      <c r="E99" s="56"/>
      <c r="F99" s="56"/>
      <c r="G99" s="56"/>
      <c r="H99" s="56"/>
      <c r="I99" s="56"/>
    </row>
    <row r="100" spans="2:12" x14ac:dyDescent="0.3">
      <c r="B100" s="56"/>
      <c r="C100" s="56"/>
      <c r="D100" s="366" t="s">
        <v>359</v>
      </c>
      <c r="E100" s="56"/>
      <c r="F100" s="56"/>
      <c r="G100" s="56"/>
      <c r="H100" s="56"/>
      <c r="I100" s="56"/>
    </row>
    <row r="101" spans="2:12" x14ac:dyDescent="0.3">
      <c r="B101" s="56"/>
      <c r="C101" s="56"/>
      <c r="D101" s="366" t="s">
        <v>360</v>
      </c>
      <c r="E101" s="56"/>
      <c r="F101" s="56"/>
      <c r="G101" s="56"/>
      <c r="H101" s="56"/>
      <c r="I101" s="56"/>
    </row>
    <row r="102" spans="2:12" x14ac:dyDescent="0.3">
      <c r="B102" s="56"/>
      <c r="C102" s="56"/>
      <c r="D102" s="366" t="s">
        <v>361</v>
      </c>
      <c r="E102" s="56"/>
      <c r="F102" s="56"/>
      <c r="G102" s="56"/>
      <c r="H102" s="56"/>
      <c r="I102" s="56"/>
    </row>
    <row r="103" spans="2:12" x14ac:dyDescent="0.3">
      <c r="B103" s="22" t="s">
        <v>75</v>
      </c>
      <c r="C103" s="398" t="s">
        <v>77</v>
      </c>
      <c r="D103" s="398"/>
      <c r="E103" s="398"/>
      <c r="F103" s="398"/>
      <c r="G103" s="398"/>
      <c r="H103" s="398"/>
      <c r="I103" s="398"/>
    </row>
    <row r="105" spans="2:12" x14ac:dyDescent="0.3">
      <c r="B105" s="398" t="s">
        <v>78</v>
      </c>
      <c r="C105" s="398"/>
      <c r="D105" s="398"/>
    </row>
    <row r="106" spans="2:12" x14ac:dyDescent="0.3">
      <c r="B106" s="56"/>
      <c r="C106" s="56"/>
      <c r="D106" s="56"/>
    </row>
    <row r="107" spans="2:12" x14ac:dyDescent="0.3">
      <c r="B107" s="398" t="s">
        <v>79</v>
      </c>
      <c r="C107" s="398"/>
      <c r="D107" s="398"/>
    </row>
    <row r="108" spans="2:12" x14ac:dyDescent="0.3">
      <c r="C108" s="399" t="s">
        <v>530</v>
      </c>
      <c r="D108" s="399"/>
      <c r="E108" s="399"/>
      <c r="F108" s="399"/>
      <c r="G108" s="399"/>
      <c r="H108" s="399"/>
      <c r="I108" s="399"/>
      <c r="J108" s="399"/>
      <c r="K108" s="399"/>
      <c r="L108" s="399"/>
    </row>
  </sheetData>
  <mergeCells count="65">
    <mergeCell ref="C35:J35"/>
    <mergeCell ref="D54:J54"/>
    <mergeCell ref="D55:I55"/>
    <mergeCell ref="C32:H32"/>
    <mergeCell ref="C30:J30"/>
    <mergeCell ref="C36:E36"/>
    <mergeCell ref="B33:G33"/>
    <mergeCell ref="C34:E34"/>
    <mergeCell ref="C42:G42"/>
    <mergeCell ref="D47:L47"/>
    <mergeCell ref="C39:J39"/>
    <mergeCell ref="C45:E45"/>
    <mergeCell ref="D46:E46"/>
    <mergeCell ref="B44:G44"/>
    <mergeCell ref="B71:H71"/>
    <mergeCell ref="D51:E51"/>
    <mergeCell ref="D53:F53"/>
    <mergeCell ref="C58:D58"/>
    <mergeCell ref="C61:H61"/>
    <mergeCell ref="D52:I52"/>
    <mergeCell ref="C70:K70"/>
    <mergeCell ref="C69:F69"/>
    <mergeCell ref="C65:I65"/>
    <mergeCell ref="C64:D64"/>
    <mergeCell ref="A9:I9"/>
    <mergeCell ref="C20:J20"/>
    <mergeCell ref="B12:G12"/>
    <mergeCell ref="C31:F31"/>
    <mergeCell ref="A13:G13"/>
    <mergeCell ref="B18:G18"/>
    <mergeCell ref="C19:I19"/>
    <mergeCell ref="C29:J29"/>
    <mergeCell ref="A10:C10"/>
    <mergeCell ref="C25:M25"/>
    <mergeCell ref="C21:J21"/>
    <mergeCell ref="C14:D14"/>
    <mergeCell ref="C15:D15"/>
    <mergeCell ref="C16:D16"/>
    <mergeCell ref="C73:H73"/>
    <mergeCell ref="C37:J37"/>
    <mergeCell ref="C40:J40"/>
    <mergeCell ref="C60:I60"/>
    <mergeCell ref="C67:K67"/>
    <mergeCell ref="D56:H56"/>
    <mergeCell ref="D57:K57"/>
    <mergeCell ref="C59:J59"/>
    <mergeCell ref="C43:J43"/>
    <mergeCell ref="C41:I41"/>
    <mergeCell ref="C62:J62"/>
    <mergeCell ref="C72:D72"/>
    <mergeCell ref="D48:J48"/>
    <mergeCell ref="D49:I49"/>
    <mergeCell ref="C66:H66"/>
    <mergeCell ref="D50:N50"/>
    <mergeCell ref="C74:F74"/>
    <mergeCell ref="C77:G77"/>
    <mergeCell ref="C94:H94"/>
    <mergeCell ref="C83:G83"/>
    <mergeCell ref="B105:D105"/>
    <mergeCell ref="B107:D107"/>
    <mergeCell ref="C108:L108"/>
    <mergeCell ref="C75:D75"/>
    <mergeCell ref="C79:G79"/>
    <mergeCell ref="B82:I82"/>
    <mergeCell ref="C103:I103"/>
  </mergeCells>
  <hyperlinks>
    <hyperlink ref="C14:D14" location="'G1'!A1" display="Graf 1" xr:uid="{66C5C904-07FA-41C3-BCEC-6BA53E7B45F9}"/>
    <hyperlink ref="C15:D15" location="'G2'!A1" display="Graf 2" xr:uid="{4AD161FB-7C2D-408E-A89E-4E353203FE14}"/>
    <hyperlink ref="C16:D16" location="'G3'!A1" display="Graf 3" xr:uid="{579005EB-02C8-46E7-B472-128AAF5A9BFA}"/>
    <hyperlink ref="C20:J20" location="'G 1.1.1'!A1" display="Graf 1.1.1 Strukturální saldo hospodaření sektoru veřejných institucí" xr:uid="{BFBECE32-9B89-4B77-A8AC-BF4A2D6E5A45}"/>
    <hyperlink ref="C21:J21" location="'G 1.1.2'!A1" display="Graf 1.1.2 Dluh sektoru veřejných institucí po odečtení rezervy peněžních prostředků při financování státního dluhu" xr:uid="{2F311BF7-593F-438B-B992-9ECF10DAFED0}"/>
    <hyperlink ref="C25:M25" location="'G 1.1.3'!A1" display="Graf 1.1.3 Veřejný dluh dle držby rezidenty a nerezidenty" xr:uid="{26571C7E-26C8-4ABA-BFD8-D08A665BE168}"/>
    <hyperlink ref="C29:J29" location="'G B1.2.1'!A1" display="Graf B1.2.1 Různé zachycení výše úrokových plateb z dluhu sektoru veřejných institucí v České republice" xr:uid="{CB67CD5F-C737-4CB6-99ED-F626427D4DF8}"/>
    <hyperlink ref="C32:H32" location="'T 1.2.1'!A1" display="Tabulka 1.2.1 Dekompozice fiskálního úsilí (v p. b.)" xr:uid="{4F5858BD-8D29-43F2-A030-F3D70FF8858C}"/>
    <hyperlink ref="C35:J35" location="'G 2.1.1'!A1" display="Graf 2.1.1 Průběh konvergence produktu na pracovníka k rakouské úrovni" xr:uid="{B3767399-77EC-48A9-8C62-9BD8D32F692B}"/>
    <hyperlink ref="C37:J37" location="'T 2.2.1'!A1" display="Tabulka 2.2.1 Naplňování demografické projekce ČSÚ v letech 2024 až 2025 (v ‰)" xr:uid="{775242DF-327E-4241-AA4E-7F25A375E168}"/>
    <hyperlink ref="C39:J39" location="'G B2.1.2'!A1" display="Graf B2.1.2 Čistá migrace v letech 2017 až 2030" xr:uid="{16B2BF16-8B15-44E6-B141-F71F783BBD80}"/>
    <hyperlink ref="C40:J40" location="'G B2.1.3'!A1" display="Graf B2.1.3 Celková populace v letech 2025 až 2075 " xr:uid="{743D4033-98BF-489F-9F42-256B391A8668}"/>
    <hyperlink ref="C41:I41" location="'G B2.1.4'!A1" display="Graf B2.1.4 Poměr osob ve věku 21–64 let k počtu osob starších 65 let v letech 2025 až 2075 " xr:uid="{26667883-33B6-4437-9BA0-734F25EE2135}"/>
    <hyperlink ref="C43:J43" location="'T 2.3.1'!A1" display="Tabulka 2.3.1 Průměrná roční tempa růstu podle dlouhodobé projekce (v %)" xr:uid="{C46687FC-D65F-4B1F-9261-FF62742B4262}"/>
    <hyperlink ref="D47:L47" location="'G 3.1.1'!A1" display="Graf 3.1.1 Projekce počtu starobních důchodců (střední varianta demografické projekce)" xr:uid="{74F459AA-AD27-45BE-8392-F4107CE23987}"/>
    <hyperlink ref="D48:J48" location="'G 3.1.2 '!A1" display="Graf 3.1.2 Poměr průměrného starobního důchodu a průměrné mzdy (v %)" xr:uid="{1F4BB7D5-D5AD-481B-98C5-90BC6CC7A593}"/>
    <hyperlink ref="D49:I49" location="'G 3.1.3'!A1" display="Graf 3.1.3 Podíl výdajů na starobní důchody na HDP (v %)" xr:uid="{CA5A4E5B-03CD-4613-A054-1745C4416B61}"/>
    <hyperlink ref="D50:N50" location="'G B3.1.1'!A1" display="'G B3.1.1'!A1" xr:uid="{6EC72F01-3087-4D3C-BB56-856F157719CA}"/>
    <hyperlink ref="D52:I52" location="'G 3.1.4'!A1" display="Graf 3.1.4 Podíl výdajů na invalidní důchody na HDP (v %) " xr:uid="{0A00E8F4-992F-4EB3-AE9C-F18F720E7928}"/>
    <hyperlink ref="D54:J54" location="'G 3.1.5 '!A1" display="Graf 3.1.5 Podíl výdajů na pozůstalostní důchody na HDP (v %)" xr:uid="{863D14EB-A485-4476-8AB2-E64652FC3E7E}"/>
    <hyperlink ref="D56:H56" location="'G 3.1.6'!A1" display="'G 3.1.6'!A1" xr:uid="{D0FE81AE-CF3A-4350-B98C-A5564594EF13}"/>
    <hyperlink ref="D57:K57" location="'T 3.1.1'!A1" display="Tabulka 3.1.1 Shrnutí projekcí důchodového systému pro vybrané roky (v % HDP)" xr:uid="{29D834A9-F2DB-46E9-8391-A3FD5CB1FBD8}"/>
    <hyperlink ref="C59:J59" location="'G 3.2.1'!A1" display="Graf 3.2.1 Náklady hrazené ze zdravotního pojištění podle věkových skupin" xr:uid="{DD6D3B9B-2A9F-4346-8A9D-C97EFD33D2A8}"/>
    <hyperlink ref="C60:I60" location="'G 3.2.2'!A1" display="Graf 3.2.2 Podíl veřejných výdajů na zdravotnictví na HDP (v %)" xr:uid="{45848E14-4D3D-44C2-AF55-278C8083FD09}"/>
    <hyperlink ref="C62:J62" location="'G 3.3.1'!A1" display="Graf 3.3.1 Projekce peněžitých sociálních dávek nedůchodového typu" xr:uid="{30DCA8AB-3A31-4FEF-9765-10D6E653E7E5}"/>
    <hyperlink ref="C65:I65" location="'G 3.4.1'!A1" display="Graf 3.4.1 Poměr veřejných výdajů na školství na HDP (v %) " xr:uid="{685C55D7-BF3D-407D-881C-68F672CAE75F}"/>
    <hyperlink ref="C67:K67" location="'T 3.5.1 '!A1" display="Tabulka 3.5.1 Výdaje spojené s konvergenčními efekty a další výdaje (v % HDP)" xr:uid="{F9261B69-9AB7-49A1-907F-546635CEC8A8}"/>
    <hyperlink ref="C70:K70" location="'T 3.6.1'!A1" display="Tabulka 3.6.1 Příjmy sektoru veřejných institucí ve vybraných letech (v % HDP) " xr:uid="{E97755D9-131B-4B3C-BBDE-6A8F818E87E0}"/>
    <hyperlink ref="C73:H73" location="'G 4.1.1'!A1" display="Graf 4.1.1 Primární saldo sektoru veřejných institucí" xr:uid="{A8CF4056-1100-401A-A7CF-E4058E0EDA81}"/>
    <hyperlink ref="C77:G77" location="'G 4.3.1'!A1" display="Graf 4.3.1 Dluh sektoru veřejných institucí" xr:uid="{64CCFAB7-9BAE-46A2-A6BE-85B1B600E793}"/>
    <hyperlink ref="C108:L108" location="'T D.1'!A1" display="Tabulka D.1 Souhrnná tabulka příjmů a výdajů sektoru veřejných institucí ve vybraných letech (v % HDP) – střední varianta demografické projekce (základní scénář)" xr:uid="{C0C856BC-37EF-4CD3-ABAD-A4C97D956D83}"/>
    <hyperlink ref="C68" location="'B 3.3.1'!A1" display="Tabulka B3.3.1 Obranné výdaje ČR 2024 " xr:uid="{7DD317B4-FD47-47EE-B6BE-8C0DF4F0ACED}"/>
    <hyperlink ref="C78" location="'G 4.3.2'!A1" display="Graf 4.3.2 Dluh sektoru veřejných institucí (dle zvoleného scénáře 2025 a 2026)" xr:uid="{B01225F0-34C0-44D4-8FB5-0780808AA994}"/>
    <hyperlink ref="C80" location="'G 4.4.1'!A1" display="Graf 4.4.1 Dluhová dynamika v základním scénáři " xr:uid="{98ADB5BD-65B0-47BF-A7CA-B2A96F696B01}"/>
    <hyperlink ref="C30:J30" location="'G B1.2.2'!A1" display="Graf B1.2.2 Komparace různě měřených nákladů na obsluhu dluhu v zemích EU za rok 2025" xr:uid="{E48D66E7-0CCA-4DC4-98A1-3A36500AD3D0}"/>
    <hyperlink ref="C38" location="'G B2.1.1'!A1" display="Graf B2.1.1 Počet narozených v letech 2017 až 2030" xr:uid="{8DD9887C-BC58-431B-9673-F7C13C4F30CC}"/>
    <hyperlink ref="C63" location="'G B3.2.1'!A1" display="Graf B3.2.1 Čerpání dávek sloučených do dávky státní sociální pomoci (v % HDP)" xr:uid="{9EE693AA-97C7-42B9-AAE7-16FC81C7BE2B}"/>
    <hyperlink ref="C22" location="'G B1.1.1'!A1" display="Graf B1.1.1 Vývoj požadované rizikové prémie v kontextu ratingu" xr:uid="{2F350850-7AA1-4E17-AAB6-DEAC7DDFA390}"/>
    <hyperlink ref="C23" location="'G B1.1.2'!A1" display="Graf B1.1.2 Výše nominální úrokové míry v kontextu ratingu" xr:uid="{55035990-EC9D-4EC0-8100-A49FD58BE30C}"/>
    <hyperlink ref="C24" location="'G B1.1.3'!A1" display="Graf B1.1.3 Rating a výše dluhu sektoru veřejných institucí v zemích EU v roce 2025 " xr:uid="{BA857BA8-0BAD-4806-85F6-201757216785}"/>
    <hyperlink ref="C26" location="'G 1.1.4'!A1" display="Graf 1.1.4 Struktura veřejného dluhu dle držitele" xr:uid="{75BBED60-F00F-46BE-92A3-C2936565A967}"/>
    <hyperlink ref="C27" location="'G 1.1.5'!A1" display="Graf 1.1.5 Struktura veřejného dluhu dle doby do splatnosti " xr:uid="{DAB05BDC-AE99-47A5-BFFE-585A95149FC4}"/>
    <hyperlink ref="C28" location="'G 1.1.6'!A1" display="Graf 1.1.6 Výnos koše českých státních dluhopisů dle průměrné zbytkové splatnosti (leden 2004 – duben 2026)" xr:uid="{7638AC8A-9245-47A9-BC7F-22F9E0834DD8}"/>
    <hyperlink ref="C76" location="'T 4.3.1'!A1" display="Tabulka 4.3.1 Úrokové náklady a celkové saldo (v % HDP)" xr:uid="{2637D3AB-72A0-48B9-867C-1DCBC4F39C27}"/>
    <hyperlink ref="D85" location="'G 5.1.1'!A1" display="Graf 5.1.1 Vývoj dluhu sektoru veřejných institucí – srovnání alternativních scénářů (odlišné varianty demografické projekce) se střední variantou" xr:uid="{41F62500-F621-41FD-96BC-6A5DACDA6BE8}"/>
    <hyperlink ref="D87" location="'G 5.1.2'!A1" display="Graf 5.1.2 Dluh sektoru veřejných institucí v základním a alternativním scénáři s revizí důchodové reformy" xr:uid="{FFB51B5F-655D-4948-954C-9601E8BC72EF}"/>
    <hyperlink ref="D89" location="'G 5.1.3'!A1" display="Graf 5.1.3 Výdaje na obranu (dle zvoleného scénáře)" xr:uid="{223DE9A7-BF68-4C3D-B764-DA62E65451BA}"/>
    <hyperlink ref="D90" location="'G 5.1.4'!A1" display="Graf 5.1.4 Dluh sektoru veřejných institucí (dle zvoleného scénáře)" xr:uid="{82B98056-91A4-41BE-B538-8BB85246231F}"/>
    <hyperlink ref="D92" location="'T 5.1.1'!A1" display="Tabulka 5.1.1 Úrokové náklady sektoru veřejných institucí v % HDP (dle zvoleného scénáře) " xr:uid="{AEA25250-E2D3-4F9E-9059-14BAA7FCE361}"/>
    <hyperlink ref="D93" location="'G 5.1.5'!A1" display="Graf 5.1.5 Dluh sektoru veřejných institucí (dle zvoleného scénáře)" xr:uid="{764B5606-C368-4266-8EC1-2ACA2A299DA7}"/>
    <hyperlink ref="D96" location="'G. 5.2.1 '!A1" display="Graf 5.2.1 Platby a výnosy na osobu v daném věku v roce 2025  " xr:uid="{83553109-3C48-423C-AE3D-716908E013A7}"/>
    <hyperlink ref="D97" location="'G 5.2.2'!A1" display="Graf 5.2.2 Platby a výnosy veřejných rozpočtů dané generace " xr:uid="{81E33A73-7DC8-490C-9705-95C2DE65DD61}"/>
    <hyperlink ref="D98" location="'G 5.2.3'!A1" display="Graf 5.2.3 Čisté inkaso jednotlivých generací, základní a alternativní scénář" xr:uid="{F8B80E76-1850-4164-B297-DB89F1367635}"/>
    <hyperlink ref="D100" location="'G 5.2.4 '!A1" display="Graf 5.2.4 Příspěvky a čerpání jednotlivých generací do důchodového systému" xr:uid="{C1F98BF7-9DE7-46A8-840D-A3B5C552F61F}"/>
    <hyperlink ref="D101" location="'G 5.2.5'!A1" display="Graf 5.2.5 Scénáře s rostoucí sazbou pojištění (čistá salda)" xr:uid="{ADBABC8E-8F8A-40F7-9924-D92EC244849B}"/>
    <hyperlink ref="D102" location="'G 5.2.6'!A1" display="Graf 5.2.6 Scénáře s klesajícím náhradovým poměrem (čistá salda)" xr:uid="{3EC189E0-0D0E-4E37-8F18-FE6AA0BFAAF3}"/>
  </hyperlinks>
  <printOptions horizontalCentered="1" verticalCentered="1"/>
  <pageMargins left="0.25" right="0.25" top="0.75" bottom="0.75" header="0.3" footer="0.3"/>
  <pageSetup paperSize="9" scale="5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tabColor rgb="FF0070C0"/>
  </sheetPr>
  <dimension ref="A1"/>
  <sheetViews>
    <sheetView zoomScaleNormal="100" workbookViewId="0">
      <selection activeCell="C89" sqref="C89:P89"/>
    </sheetView>
  </sheetViews>
  <sheetFormatPr defaultRowHeight="14.6" x14ac:dyDescent="0.4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23D0C-E9DB-4B2F-AB81-1FA786F6929F}">
  <sheetPr codeName="List3">
    <tabColor theme="0" tint="-0.34998626667073579"/>
  </sheetPr>
  <dimension ref="A1:AZ59"/>
  <sheetViews>
    <sheetView zoomScaleNormal="100" workbookViewId="0">
      <selection activeCell="A33" sqref="A33:B33"/>
    </sheetView>
  </sheetViews>
  <sheetFormatPr defaultColWidth="9.3046875" defaultRowHeight="11.6" x14ac:dyDescent="0.3"/>
  <cols>
    <col min="1" max="1" width="40.53515625" style="4" customWidth="1"/>
    <col min="2" max="3" width="8.69140625" style="4" customWidth="1"/>
    <col min="4" max="16384" width="9.3046875" style="4"/>
  </cols>
  <sheetData>
    <row r="1" spans="1:52" x14ac:dyDescent="0.3">
      <c r="A1" s="2"/>
      <c r="B1" s="2">
        <v>2026</v>
      </c>
      <c r="C1" s="2">
        <v>2027</v>
      </c>
      <c r="D1" s="2">
        <v>2028</v>
      </c>
      <c r="E1" s="2">
        <v>2029</v>
      </c>
      <c r="F1" s="2">
        <v>2030</v>
      </c>
      <c r="G1" s="2">
        <v>2031</v>
      </c>
      <c r="H1" s="2">
        <v>2032</v>
      </c>
      <c r="I1" s="2">
        <v>2033</v>
      </c>
      <c r="J1" s="2">
        <v>2034</v>
      </c>
      <c r="K1" s="2">
        <v>2035</v>
      </c>
      <c r="L1" s="2">
        <v>2036</v>
      </c>
      <c r="M1" s="2">
        <v>2037</v>
      </c>
      <c r="N1" s="2">
        <v>2038</v>
      </c>
      <c r="O1" s="2">
        <v>2039</v>
      </c>
      <c r="P1" s="2">
        <v>2040</v>
      </c>
      <c r="Q1" s="2">
        <v>2041</v>
      </c>
      <c r="R1" s="2">
        <v>2042</v>
      </c>
      <c r="S1" s="2">
        <v>2043</v>
      </c>
      <c r="T1" s="2">
        <v>2044</v>
      </c>
      <c r="U1" s="2">
        <v>2045</v>
      </c>
      <c r="V1" s="2">
        <v>2046</v>
      </c>
      <c r="W1" s="2">
        <v>2047</v>
      </c>
      <c r="X1" s="2">
        <v>2048</v>
      </c>
      <c r="Y1" s="2">
        <v>2049</v>
      </c>
      <c r="Z1" s="2">
        <v>2050</v>
      </c>
      <c r="AA1" s="2">
        <v>2051</v>
      </c>
      <c r="AB1" s="2">
        <v>2052</v>
      </c>
      <c r="AC1" s="2">
        <v>2053</v>
      </c>
      <c r="AD1" s="2">
        <v>2054</v>
      </c>
      <c r="AE1" s="2">
        <v>2055</v>
      </c>
      <c r="AF1" s="2">
        <v>2056</v>
      </c>
      <c r="AG1" s="2">
        <v>2057</v>
      </c>
      <c r="AH1" s="2">
        <v>2058</v>
      </c>
      <c r="AI1" s="2">
        <v>2059</v>
      </c>
      <c r="AJ1" s="2">
        <v>2060</v>
      </c>
      <c r="AK1" s="2">
        <v>2061</v>
      </c>
      <c r="AL1" s="2">
        <v>2062</v>
      </c>
      <c r="AM1" s="2">
        <v>2063</v>
      </c>
      <c r="AN1" s="2">
        <v>2064</v>
      </c>
      <c r="AO1" s="2">
        <v>2065</v>
      </c>
      <c r="AP1" s="2">
        <v>2066</v>
      </c>
      <c r="AQ1" s="2">
        <v>2067</v>
      </c>
      <c r="AR1" s="2">
        <v>2068</v>
      </c>
      <c r="AS1" s="2">
        <v>2069</v>
      </c>
      <c r="AT1" s="2">
        <v>2070</v>
      </c>
      <c r="AU1" s="2">
        <v>2071</v>
      </c>
      <c r="AV1" s="2">
        <v>2072</v>
      </c>
      <c r="AW1" s="2">
        <v>2073</v>
      </c>
      <c r="AX1" s="2">
        <v>2074</v>
      </c>
      <c r="AY1" s="2">
        <v>2075</v>
      </c>
      <c r="AZ1" s="2">
        <v>2076</v>
      </c>
    </row>
    <row r="2" spans="1:52" x14ac:dyDescent="0.3">
      <c r="A2" s="2" t="s">
        <v>536</v>
      </c>
      <c r="B2" s="5">
        <v>45.208257218407823</v>
      </c>
      <c r="C2" s="5">
        <v>45.79370177254998</v>
      </c>
      <c r="D2" s="5">
        <v>46.546545416379395</v>
      </c>
      <c r="E2" s="5">
        <v>47.463075042695529</v>
      </c>
      <c r="F2" s="5">
        <v>48.727469523956479</v>
      </c>
      <c r="G2" s="5">
        <v>50.151903366749032</v>
      </c>
      <c r="H2" s="5">
        <v>51.815428468724889</v>
      </c>
      <c r="I2" s="5">
        <v>53.703523836280624</v>
      </c>
      <c r="J2" s="5">
        <v>55.784682772432646</v>
      </c>
      <c r="K2" s="5">
        <v>57.990062624254449</v>
      </c>
      <c r="L2" s="5">
        <v>60.179196870987418</v>
      </c>
      <c r="M2" s="5">
        <v>62.390774803604103</v>
      </c>
      <c r="N2" s="5">
        <v>64.666659225804679</v>
      </c>
      <c r="O2" s="5">
        <v>67.096815837381939</v>
      </c>
      <c r="P2" s="5">
        <v>69.757558808021884</v>
      </c>
      <c r="Q2" s="5">
        <v>72.68816896930565</v>
      </c>
      <c r="R2" s="5">
        <v>75.600291260725044</v>
      </c>
      <c r="S2" s="5">
        <v>78.818753953192171</v>
      </c>
      <c r="T2" s="5">
        <v>82.365385676916702</v>
      </c>
      <c r="U2" s="5">
        <v>86.259699966933525</v>
      </c>
      <c r="V2" s="5">
        <v>90.415808348266012</v>
      </c>
      <c r="W2" s="5">
        <v>94.796560209791537</v>
      </c>
      <c r="X2" s="5">
        <v>99.31266642935077</v>
      </c>
      <c r="Y2" s="5">
        <v>103.97434897325164</v>
      </c>
      <c r="Z2" s="5">
        <v>108.79002689472516</v>
      </c>
      <c r="AA2" s="5">
        <v>113.75124732724157</v>
      </c>
      <c r="AB2" s="5">
        <v>118.8474433124492</v>
      </c>
      <c r="AC2" s="5">
        <v>124.05658025792766</v>
      </c>
      <c r="AD2" s="5">
        <v>129.36002457258658</v>
      </c>
      <c r="AE2" s="5">
        <v>134.41127834081942</v>
      </c>
      <c r="AF2" s="5">
        <v>139.78986684582779</v>
      </c>
      <c r="AG2" s="5">
        <v>145.49195087832587</v>
      </c>
      <c r="AH2" s="5">
        <v>151.27807892108117</v>
      </c>
      <c r="AI2" s="5">
        <v>157.12643197024789</v>
      </c>
      <c r="AJ2" s="5">
        <v>162.93160322677124</v>
      </c>
      <c r="AK2" s="5">
        <v>168.6374650525778</v>
      </c>
      <c r="AL2" s="5">
        <v>174.11415850596879</v>
      </c>
      <c r="AM2" s="5">
        <v>179.33154536998003</v>
      </c>
      <c r="AN2" s="5">
        <v>184.34448928776325</v>
      </c>
      <c r="AO2" s="5">
        <v>189.21746200483489</v>
      </c>
      <c r="AP2" s="5">
        <v>193.98300715797404</v>
      </c>
      <c r="AQ2" s="5">
        <v>198.64798400804818</v>
      </c>
      <c r="AR2" s="5">
        <v>203.27958193932869</v>
      </c>
      <c r="AS2" s="5">
        <v>207.91201180852701</v>
      </c>
      <c r="AT2" s="5">
        <v>212.62477705446705</v>
      </c>
      <c r="AU2" s="5">
        <v>217.47947312959573</v>
      </c>
      <c r="AV2" s="5">
        <v>222.51415603108492</v>
      </c>
      <c r="AW2" s="5">
        <v>227.7816672950473</v>
      </c>
      <c r="AX2" s="5">
        <v>233.35820947614303</v>
      </c>
      <c r="AY2" s="5">
        <v>239.2843399451564</v>
      </c>
      <c r="AZ2" s="5">
        <v>245.46262628448443</v>
      </c>
    </row>
    <row r="3" spans="1:52" x14ac:dyDescent="0.3">
      <c r="A3" s="2" t="s">
        <v>537</v>
      </c>
      <c r="B3" s="5">
        <v>45.781742600989595</v>
      </c>
      <c r="C3" s="5">
        <v>47.027873979126454</v>
      </c>
      <c r="D3" s="5">
        <v>47.849349597023959</v>
      </c>
      <c r="E3" s="5">
        <v>48.978112396956057</v>
      </c>
      <c r="F3" s="5">
        <v>50.443175194443704</v>
      </c>
      <c r="G3" s="5">
        <v>51.960366043681773</v>
      </c>
      <c r="H3" s="5">
        <v>53.603669118631259</v>
      </c>
      <c r="I3" s="5">
        <v>55.360685847808959</v>
      </c>
      <c r="J3" s="5">
        <v>57.198818218102119</v>
      </c>
      <c r="K3" s="5">
        <v>59.166907243544266</v>
      </c>
      <c r="L3" s="5">
        <v>61.155927618112415</v>
      </c>
      <c r="M3" s="5">
        <v>63.241451721891316</v>
      </c>
      <c r="N3" s="5">
        <v>65.462522116708783</v>
      </c>
      <c r="O3" s="5">
        <v>67.892091414057489</v>
      </c>
      <c r="P3" s="5">
        <v>70.587279843724744</v>
      </c>
      <c r="Q3" s="5">
        <v>73.554259400656491</v>
      </c>
      <c r="R3" s="5">
        <v>76.494761618473945</v>
      </c>
      <c r="S3" s="5">
        <v>79.742186775967085</v>
      </c>
      <c r="T3" s="5">
        <v>83.319069396950056</v>
      </c>
      <c r="U3" s="5">
        <v>87.241151365385562</v>
      </c>
      <c r="V3" s="5">
        <v>91.42686297607888</v>
      </c>
      <c r="W3" s="5">
        <v>95.735507284359556</v>
      </c>
      <c r="X3" s="5">
        <v>100.12626398783298</v>
      </c>
      <c r="Y3" s="5">
        <v>104.62653357400244</v>
      </c>
      <c r="Z3" s="5">
        <v>109.24656276562978</v>
      </c>
      <c r="AA3" s="5">
        <v>113.97659602232179</v>
      </c>
      <c r="AB3" s="5">
        <v>118.80514539619043</v>
      </c>
      <c r="AC3" s="5">
        <v>123.7431955622117</v>
      </c>
      <c r="AD3" s="5">
        <v>128.77688317373747</v>
      </c>
      <c r="AE3" s="5">
        <v>133.57114439857475</v>
      </c>
      <c r="AF3" s="5">
        <v>138.71480052546477</v>
      </c>
      <c r="AG3" s="5">
        <v>144.21423728795907</v>
      </c>
      <c r="AH3" s="5">
        <v>149.83733760730848</v>
      </c>
      <c r="AI3" s="5">
        <v>155.53265869032685</v>
      </c>
      <c r="AJ3" s="5">
        <v>161.19519579177853</v>
      </c>
      <c r="AK3" s="5">
        <v>166.76706232771454</v>
      </c>
      <c r="AL3" s="5">
        <v>172.11574745524243</v>
      </c>
      <c r="AM3" s="5">
        <v>177.20762551462008</v>
      </c>
      <c r="AN3" s="5">
        <v>182.09350996613188</v>
      </c>
      <c r="AO3" s="5">
        <v>186.83305084881232</v>
      </c>
      <c r="AP3" s="5">
        <v>191.45862397748388</v>
      </c>
      <c r="AQ3" s="5">
        <v>195.97352239405942</v>
      </c>
      <c r="AR3" s="5">
        <v>200.43635260118967</v>
      </c>
      <c r="AS3" s="5">
        <v>204.86427067322299</v>
      </c>
      <c r="AT3" s="5">
        <v>209.30689937000386</v>
      </c>
      <c r="AU3" s="5">
        <v>213.80734814506573</v>
      </c>
      <c r="AV3" s="5">
        <v>218.45674981503473</v>
      </c>
      <c r="AW3" s="5">
        <v>223.32795103822212</v>
      </c>
      <c r="AX3" s="5">
        <v>228.48886371213638</v>
      </c>
      <c r="AY3" s="5">
        <v>233.9125173619569</v>
      </c>
      <c r="AZ3" s="5"/>
    </row>
    <row r="4" spans="1:52" x14ac:dyDescent="0.3">
      <c r="A4" s="58" t="s">
        <v>538</v>
      </c>
      <c r="B4" s="116">
        <v>60.398083651099796</v>
      </c>
      <c r="C4" s="116">
        <v>63.000786325352244</v>
      </c>
      <c r="D4" s="116">
        <v>65.433904959168572</v>
      </c>
      <c r="E4" s="116">
        <v>68.051654075147908</v>
      </c>
      <c r="F4" s="116">
        <v>70.805993784680354</v>
      </c>
      <c r="G4" s="116">
        <v>73.545193850117016</v>
      </c>
      <c r="H4" s="116">
        <v>76.475880648073897</v>
      </c>
      <c r="I4" s="116">
        <v>79.5172436059989</v>
      </c>
      <c r="J4" s="116">
        <v>82.844761764483778</v>
      </c>
      <c r="K4" s="116">
        <v>86.387498383318103</v>
      </c>
      <c r="L4" s="116">
        <v>90.212209342407277</v>
      </c>
      <c r="M4" s="116">
        <v>94.311926124036191</v>
      </c>
      <c r="N4" s="116">
        <v>98.800378116548501</v>
      </c>
      <c r="O4" s="116">
        <v>103.75553595771068</v>
      </c>
      <c r="P4" s="116">
        <v>109.17511043817346</v>
      </c>
      <c r="Q4" s="116">
        <v>114.99789919654913</v>
      </c>
      <c r="R4" s="116">
        <v>121.19495349344044</v>
      </c>
      <c r="S4" s="116">
        <v>127.72458855009089</v>
      </c>
      <c r="T4" s="116">
        <v>134.58136672919645</v>
      </c>
      <c r="U4" s="116">
        <v>141.6806164637417</v>
      </c>
      <c r="V4" s="116">
        <v>148.89364350834182</v>
      </c>
      <c r="W4" s="116">
        <v>156.23991502374815</v>
      </c>
      <c r="X4" s="116">
        <v>163.80124635322335</v>
      </c>
      <c r="Y4" s="116">
        <v>171.59330846018736</v>
      </c>
      <c r="Z4" s="116">
        <v>179.63688742446223</v>
      </c>
      <c r="AA4" s="116">
        <v>187.9162324271314</v>
      </c>
      <c r="AB4" s="116">
        <v>196.39326042896616</v>
      </c>
      <c r="AC4" s="116">
        <v>205.06548158052931</v>
      </c>
      <c r="AD4" s="116">
        <v>213.92376573314783</v>
      </c>
      <c r="AE4" s="116">
        <v>222.88741656744432</v>
      </c>
      <c r="AF4" s="116">
        <v>231.95218656603663</v>
      </c>
      <c r="AG4" s="116">
        <v>241.00745171269904</v>
      </c>
      <c r="AH4" s="116">
        <v>249.86697444131627</v>
      </c>
      <c r="AI4" s="116">
        <v>258.45817736220715</v>
      </c>
      <c r="AJ4" s="116">
        <v>266.53211128794908</v>
      </c>
      <c r="AK4" s="116">
        <v>274.04646305638352</v>
      </c>
      <c r="AL4" s="116">
        <v>281.08945108065581</v>
      </c>
      <c r="AM4" s="116">
        <v>287.77502229114697</v>
      </c>
      <c r="AN4" s="116">
        <v>294.16805913191172</v>
      </c>
      <c r="AO4" s="116">
        <v>300.28434323217681</v>
      </c>
      <c r="AP4" s="116">
        <v>306.2019011600924</v>
      </c>
      <c r="AQ4" s="116">
        <v>311.94261526903938</v>
      </c>
      <c r="AR4" s="116">
        <v>317.53413702666222</v>
      </c>
      <c r="AS4" s="116">
        <v>323.02910579532909</v>
      </c>
      <c r="AT4" s="116">
        <v>328.58049688217784</v>
      </c>
      <c r="AU4" s="116">
        <v>334.07767355657188</v>
      </c>
      <c r="AV4" s="2"/>
      <c r="AW4" s="2"/>
      <c r="AX4" s="5"/>
      <c r="AY4" s="5"/>
      <c r="AZ4" s="2"/>
    </row>
    <row r="5" spans="1:52" x14ac:dyDescent="0.3">
      <c r="A5" s="58" t="s">
        <v>539</v>
      </c>
      <c r="B5" s="23">
        <v>23.183415620430605</v>
      </c>
      <c r="C5" s="23">
        <v>22.802680224533145</v>
      </c>
      <c r="D5" s="23">
        <v>22.403711113447283</v>
      </c>
      <c r="E5" s="23">
        <v>22.127587060585228</v>
      </c>
      <c r="F5" s="23">
        <v>21.98793799191187</v>
      </c>
      <c r="G5" s="23">
        <v>22.033533442692764</v>
      </c>
      <c r="H5" s="23">
        <v>22.242274667061444</v>
      </c>
      <c r="I5" s="23">
        <v>22.616580861406749</v>
      </c>
      <c r="J5" s="23">
        <v>23.218835021087184</v>
      </c>
      <c r="K5" s="23">
        <v>24.035098867879757</v>
      </c>
      <c r="L5" s="23">
        <v>25.094724636407214</v>
      </c>
      <c r="M5" s="23">
        <v>26.404490556390755</v>
      </c>
      <c r="N5" s="23">
        <v>28.018721530721443</v>
      </c>
      <c r="O5" s="23">
        <v>29.987600242299123</v>
      </c>
      <c r="P5" s="23">
        <v>32.33027062133371</v>
      </c>
      <c r="Q5" s="23">
        <v>35.048652010692294</v>
      </c>
      <c r="R5" s="23">
        <v>38.125198641435439</v>
      </c>
      <c r="S5" s="23">
        <v>41.539652858096851</v>
      </c>
      <c r="T5" s="23">
        <v>45.277551859320575</v>
      </c>
      <c r="U5" s="23">
        <v>49.300797133066332</v>
      </c>
      <c r="V5" s="23">
        <v>53.54092067862458</v>
      </c>
      <c r="W5" s="23">
        <v>57.972551356650847</v>
      </c>
      <c r="X5" s="23">
        <v>62.618496052415914</v>
      </c>
      <c r="Y5" s="23">
        <v>67.491738007826953</v>
      </c>
      <c r="Z5" s="23">
        <v>72.589897955069972</v>
      </c>
      <c r="AA5" s="23">
        <v>77.903116411337265</v>
      </c>
      <c r="AB5" s="23">
        <v>83.420218961719812</v>
      </c>
      <c r="AC5" s="23">
        <v>89.126932054148696</v>
      </c>
      <c r="AD5" s="23">
        <v>95.018495966564501</v>
      </c>
      <c r="AE5" s="23">
        <v>101.06098030559161</v>
      </c>
      <c r="AF5" s="23">
        <v>107.2275218624181</v>
      </c>
      <c r="AG5" s="23">
        <v>113.46617514349757</v>
      </c>
      <c r="AH5" s="23">
        <v>119.67875524627422</v>
      </c>
      <c r="AI5" s="23">
        <v>125.79040045611008</v>
      </c>
      <c r="AJ5" s="23">
        <v>131.68378099300497</v>
      </c>
      <c r="AK5" s="23">
        <v>137.28549087275366</v>
      </c>
      <c r="AL5" s="23">
        <v>142.61838171721391</v>
      </c>
      <c r="AM5" s="23">
        <v>147.73275730194339</v>
      </c>
      <c r="AN5" s="23">
        <v>152.66313756310552</v>
      </c>
      <c r="AO5" s="23">
        <v>157.40918423473832</v>
      </c>
      <c r="AP5" s="23">
        <v>162.00668028564147</v>
      </c>
      <c r="AQ5" s="23">
        <v>166.47870913835422</v>
      </c>
      <c r="AR5" s="23">
        <v>170.86252699926499</v>
      </c>
      <c r="AS5" s="23">
        <v>175.21981783040036</v>
      </c>
      <c r="AT5" s="5"/>
      <c r="AU5" s="5"/>
      <c r="AV5" s="2"/>
      <c r="AW5" s="2"/>
      <c r="AX5" s="2"/>
      <c r="AY5" s="5"/>
      <c r="AZ5" s="2"/>
    </row>
    <row r="8" spans="1:52" x14ac:dyDescent="0.3">
      <c r="A8" s="343"/>
      <c r="B8" s="344"/>
      <c r="C8" s="344"/>
      <c r="D8" s="344"/>
      <c r="E8" s="344"/>
      <c r="F8" s="344"/>
      <c r="G8" s="344"/>
    </row>
    <row r="9" spans="1:52" x14ac:dyDescent="0.3">
      <c r="A9" s="33"/>
      <c r="B9" s="345"/>
      <c r="C9" s="8"/>
      <c r="D9" s="346"/>
      <c r="E9" s="347"/>
      <c r="F9" s="348"/>
      <c r="G9" s="348"/>
    </row>
    <row r="10" spans="1:52" x14ac:dyDescent="0.3">
      <c r="A10" s="33"/>
      <c r="B10" s="345"/>
      <c r="C10" s="8"/>
      <c r="D10" s="346"/>
      <c r="E10" s="347"/>
      <c r="F10" s="348"/>
      <c r="G10" s="348"/>
    </row>
    <row r="11" spans="1:52" x14ac:dyDescent="0.3">
      <c r="A11" s="33"/>
      <c r="B11" s="345"/>
      <c r="C11" s="8"/>
      <c r="D11" s="346"/>
      <c r="E11" s="347"/>
      <c r="F11" s="348"/>
      <c r="G11" s="348"/>
    </row>
    <row r="12" spans="1:52" x14ac:dyDescent="0.3">
      <c r="A12" s="33"/>
      <c r="B12" s="345"/>
      <c r="C12" s="8"/>
      <c r="D12" s="346"/>
      <c r="E12" s="347"/>
      <c r="F12" s="348"/>
      <c r="G12" s="348"/>
    </row>
    <row r="13" spans="1:52" x14ac:dyDescent="0.3">
      <c r="A13" s="33"/>
      <c r="B13" s="345"/>
      <c r="C13" s="8"/>
      <c r="D13" s="346"/>
      <c r="E13" s="347"/>
      <c r="F13" s="348"/>
      <c r="G13" s="348"/>
    </row>
    <row r="14" spans="1:52" x14ac:dyDescent="0.3">
      <c r="A14" s="33"/>
      <c r="B14" s="345"/>
      <c r="C14" s="8"/>
      <c r="D14" s="346"/>
      <c r="E14" s="347"/>
      <c r="F14" s="348"/>
      <c r="G14" s="348"/>
    </row>
    <row r="15" spans="1:52" x14ac:dyDescent="0.3">
      <c r="A15" s="33"/>
      <c r="B15" s="345"/>
      <c r="C15" s="8"/>
      <c r="D15" s="346"/>
      <c r="E15" s="347"/>
      <c r="F15" s="348"/>
      <c r="G15" s="348"/>
    </row>
    <row r="16" spans="1:52" x14ac:dyDescent="0.3">
      <c r="A16" s="33"/>
      <c r="B16" s="345"/>
      <c r="C16" s="8"/>
      <c r="D16" s="346"/>
      <c r="E16" s="347"/>
      <c r="F16" s="348"/>
      <c r="G16" s="348"/>
    </row>
    <row r="17" spans="1:7" x14ac:dyDescent="0.3">
      <c r="A17" s="33"/>
      <c r="B17" s="345"/>
      <c r="C17" s="8"/>
      <c r="D17" s="346"/>
      <c r="E17" s="347"/>
      <c r="F17" s="348"/>
      <c r="G17" s="348"/>
    </row>
    <row r="18" spans="1:7" x14ac:dyDescent="0.3">
      <c r="A18" s="33"/>
      <c r="B18" s="345"/>
      <c r="C18" s="8"/>
      <c r="D18" s="346"/>
      <c r="E18" s="347"/>
      <c r="F18" s="348"/>
      <c r="G18" s="348"/>
    </row>
    <row r="19" spans="1:7" x14ac:dyDescent="0.3">
      <c r="A19" s="33"/>
      <c r="B19" s="345"/>
      <c r="C19" s="8"/>
      <c r="D19" s="346"/>
      <c r="E19" s="347"/>
      <c r="F19" s="348"/>
      <c r="G19" s="348"/>
    </row>
    <row r="20" spans="1:7" x14ac:dyDescent="0.3">
      <c r="A20" s="33"/>
      <c r="B20" s="345"/>
      <c r="C20" s="8"/>
      <c r="D20" s="346"/>
      <c r="E20" s="347"/>
      <c r="F20" s="348"/>
      <c r="G20" s="348"/>
    </row>
    <row r="21" spans="1:7" x14ac:dyDescent="0.3">
      <c r="A21" s="33"/>
      <c r="B21" s="345"/>
      <c r="C21" s="8"/>
      <c r="D21" s="346"/>
      <c r="E21" s="347"/>
      <c r="F21" s="348"/>
      <c r="G21" s="348"/>
    </row>
    <row r="22" spans="1:7" x14ac:dyDescent="0.3">
      <c r="A22" s="33"/>
      <c r="B22" s="345"/>
      <c r="C22" s="8"/>
      <c r="D22" s="346"/>
      <c r="E22" s="347"/>
      <c r="F22" s="348"/>
      <c r="G22" s="348"/>
    </row>
    <row r="23" spans="1:7" x14ac:dyDescent="0.3">
      <c r="A23" s="33"/>
      <c r="B23" s="345"/>
      <c r="C23" s="8"/>
      <c r="D23" s="346"/>
      <c r="E23" s="347"/>
      <c r="F23" s="348"/>
      <c r="G23" s="348"/>
    </row>
    <row r="24" spans="1:7" x14ac:dyDescent="0.3">
      <c r="A24" s="33"/>
      <c r="B24" s="345"/>
      <c r="C24" s="8"/>
      <c r="D24" s="346"/>
      <c r="E24" s="347"/>
      <c r="F24" s="348"/>
      <c r="G24" s="348"/>
    </row>
    <row r="25" spans="1:7" x14ac:dyDescent="0.3">
      <c r="A25" s="33"/>
      <c r="B25" s="345"/>
      <c r="C25" s="8"/>
      <c r="D25" s="346"/>
      <c r="E25" s="347"/>
      <c r="F25" s="348"/>
      <c r="G25" s="348"/>
    </row>
    <row r="26" spans="1:7" x14ac:dyDescent="0.3">
      <c r="A26" s="33"/>
      <c r="B26" s="345"/>
      <c r="C26" s="8"/>
      <c r="D26" s="346"/>
      <c r="E26" s="347"/>
      <c r="F26" s="348"/>
      <c r="G26" s="348"/>
    </row>
    <row r="27" spans="1:7" x14ac:dyDescent="0.3">
      <c r="A27" s="33"/>
      <c r="B27" s="345"/>
      <c r="C27" s="8"/>
      <c r="D27" s="346"/>
      <c r="E27" s="347"/>
      <c r="F27" s="348"/>
      <c r="G27" s="348"/>
    </row>
    <row r="28" spans="1:7" x14ac:dyDescent="0.3">
      <c r="A28" s="33"/>
      <c r="B28" s="345"/>
      <c r="C28" s="8"/>
      <c r="D28" s="346"/>
      <c r="E28" s="347"/>
      <c r="F28" s="348"/>
      <c r="G28" s="348"/>
    </row>
    <row r="29" spans="1:7" x14ac:dyDescent="0.3">
      <c r="A29" s="33"/>
      <c r="B29" s="345"/>
      <c r="C29" s="8"/>
      <c r="D29" s="346"/>
      <c r="E29" s="347"/>
      <c r="F29" s="348"/>
      <c r="G29" s="348"/>
    </row>
    <row r="30" spans="1:7" x14ac:dyDescent="0.3">
      <c r="A30" s="33"/>
      <c r="B30" s="345"/>
      <c r="C30" s="8"/>
      <c r="D30" s="346"/>
      <c r="E30" s="347"/>
      <c r="F30" s="348"/>
      <c r="G30" s="348"/>
    </row>
    <row r="31" spans="1:7" x14ac:dyDescent="0.3">
      <c r="A31" s="33"/>
      <c r="B31" s="345"/>
      <c r="C31" s="8"/>
      <c r="D31" s="346"/>
      <c r="E31" s="347"/>
      <c r="F31" s="348"/>
      <c r="G31" s="348"/>
    </row>
    <row r="32" spans="1:7" x14ac:dyDescent="0.3">
      <c r="A32" s="33"/>
      <c r="B32" s="345"/>
      <c r="C32" s="8"/>
      <c r="D32" s="346"/>
      <c r="E32" s="347"/>
      <c r="F32" s="348"/>
      <c r="G32" s="348"/>
    </row>
    <row r="33" spans="1:7" x14ac:dyDescent="0.3">
      <c r="A33" s="406" t="s">
        <v>80</v>
      </c>
      <c r="B33" s="406"/>
      <c r="C33" s="8"/>
      <c r="D33" s="346"/>
      <c r="E33" s="347"/>
      <c r="F33" s="348"/>
      <c r="G33" s="348"/>
    </row>
    <row r="34" spans="1:7" x14ac:dyDescent="0.3">
      <c r="A34" s="33"/>
      <c r="B34" s="345"/>
      <c r="C34" s="8"/>
      <c r="D34" s="346"/>
      <c r="E34" s="347"/>
      <c r="F34" s="348"/>
      <c r="G34" s="348"/>
    </row>
    <row r="35" spans="1:7" x14ac:dyDescent="0.3">
      <c r="A35" s="33"/>
      <c r="B35" s="345"/>
      <c r="C35" s="8"/>
      <c r="D35" s="346"/>
      <c r="E35" s="347"/>
      <c r="F35" s="348"/>
      <c r="G35" s="348"/>
    </row>
    <row r="36" spans="1:7" x14ac:dyDescent="0.3">
      <c r="A36" s="33"/>
      <c r="B36" s="345"/>
      <c r="C36" s="8"/>
      <c r="D36" s="346"/>
      <c r="E36" s="347"/>
      <c r="F36" s="348"/>
      <c r="G36" s="348"/>
    </row>
    <row r="37" spans="1:7" x14ac:dyDescent="0.3">
      <c r="A37" s="33"/>
      <c r="B37" s="345"/>
      <c r="C37" s="8"/>
      <c r="D37" s="346"/>
      <c r="E37" s="347"/>
      <c r="F37" s="348"/>
      <c r="G37" s="348"/>
    </row>
    <row r="38" spans="1:7" x14ac:dyDescent="0.3">
      <c r="A38" s="33"/>
      <c r="B38" s="345"/>
      <c r="C38" s="8"/>
      <c r="D38" s="346"/>
      <c r="E38" s="347"/>
      <c r="F38" s="348"/>
      <c r="G38" s="348"/>
    </row>
    <row r="39" spans="1:7" x14ac:dyDescent="0.3">
      <c r="A39" s="33"/>
      <c r="B39" s="345"/>
      <c r="C39" s="8"/>
      <c r="D39" s="346"/>
      <c r="E39" s="347"/>
      <c r="F39" s="348"/>
      <c r="G39" s="348"/>
    </row>
    <row r="40" spans="1:7" x14ac:dyDescent="0.3">
      <c r="A40" s="33"/>
      <c r="B40" s="345"/>
      <c r="C40" s="8"/>
      <c r="D40" s="346"/>
      <c r="E40" s="347"/>
      <c r="F40" s="348"/>
      <c r="G40" s="348"/>
    </row>
    <row r="41" spans="1:7" x14ac:dyDescent="0.3">
      <c r="A41" s="33"/>
      <c r="B41" s="345"/>
      <c r="C41" s="8"/>
      <c r="D41" s="346"/>
      <c r="E41" s="347"/>
      <c r="F41" s="348"/>
      <c r="G41" s="348"/>
    </row>
    <row r="42" spans="1:7" x14ac:dyDescent="0.3">
      <c r="A42" s="33"/>
      <c r="B42" s="345"/>
      <c r="C42" s="8"/>
      <c r="D42" s="346"/>
      <c r="E42" s="347"/>
      <c r="F42" s="348"/>
      <c r="G42" s="348"/>
    </row>
    <row r="43" spans="1:7" x14ac:dyDescent="0.3">
      <c r="A43" s="33"/>
      <c r="B43" s="345"/>
      <c r="C43" s="8"/>
      <c r="D43" s="346"/>
      <c r="E43" s="347"/>
      <c r="F43" s="348"/>
      <c r="G43" s="348"/>
    </row>
    <row r="44" spans="1:7" x14ac:dyDescent="0.3">
      <c r="A44" s="33"/>
      <c r="B44" s="345"/>
      <c r="C44" s="8"/>
      <c r="D44" s="346"/>
      <c r="E44" s="347"/>
      <c r="F44" s="348"/>
      <c r="G44" s="348"/>
    </row>
    <row r="45" spans="1:7" x14ac:dyDescent="0.3">
      <c r="A45" s="33"/>
      <c r="B45" s="345"/>
      <c r="C45" s="8"/>
      <c r="D45" s="346"/>
      <c r="E45" s="347"/>
      <c r="F45" s="348"/>
      <c r="G45" s="348"/>
    </row>
    <row r="46" spans="1:7" x14ac:dyDescent="0.3">
      <c r="A46" s="33"/>
      <c r="B46" s="345"/>
      <c r="C46" s="8"/>
      <c r="D46" s="346"/>
      <c r="E46" s="347"/>
      <c r="F46" s="348"/>
      <c r="G46" s="348"/>
    </row>
    <row r="47" spans="1:7" x14ac:dyDescent="0.3">
      <c r="A47" s="33"/>
      <c r="B47" s="345"/>
      <c r="C47" s="8"/>
      <c r="D47" s="346"/>
      <c r="E47" s="347"/>
      <c r="F47" s="348"/>
      <c r="G47" s="348"/>
    </row>
    <row r="48" spans="1:7" x14ac:dyDescent="0.3">
      <c r="A48" s="33"/>
      <c r="B48" s="345"/>
      <c r="C48" s="8"/>
      <c r="D48" s="346"/>
      <c r="E48" s="347"/>
      <c r="F48" s="348"/>
      <c r="G48" s="348"/>
    </row>
    <row r="49" spans="1:7" x14ac:dyDescent="0.3">
      <c r="A49" s="33"/>
      <c r="B49" s="345"/>
      <c r="C49" s="8"/>
      <c r="D49" s="346"/>
      <c r="E49" s="347"/>
      <c r="F49" s="348"/>
      <c r="G49" s="348"/>
    </row>
    <row r="50" spans="1:7" x14ac:dyDescent="0.3">
      <c r="A50" s="33"/>
      <c r="B50" s="345"/>
      <c r="C50" s="8"/>
      <c r="D50" s="346"/>
      <c r="E50" s="347"/>
      <c r="F50" s="348"/>
      <c r="G50" s="348"/>
    </row>
    <row r="51" spans="1:7" x14ac:dyDescent="0.3">
      <c r="A51" s="33"/>
      <c r="B51" s="345"/>
      <c r="C51" s="8"/>
      <c r="D51" s="346"/>
      <c r="E51" s="347"/>
      <c r="F51" s="348"/>
      <c r="G51" s="348"/>
    </row>
    <row r="52" spans="1:7" x14ac:dyDescent="0.3">
      <c r="A52" s="33"/>
      <c r="B52" s="345"/>
      <c r="C52" s="8"/>
      <c r="D52" s="346"/>
      <c r="E52" s="347"/>
      <c r="F52" s="348"/>
      <c r="G52" s="348"/>
    </row>
    <row r="53" spans="1:7" x14ac:dyDescent="0.3">
      <c r="A53" s="33"/>
      <c r="B53" s="345"/>
      <c r="C53" s="8"/>
      <c r="D53" s="346"/>
      <c r="E53" s="347"/>
      <c r="F53" s="348"/>
      <c r="G53" s="348"/>
    </row>
    <row r="54" spans="1:7" x14ac:dyDescent="0.3">
      <c r="A54" s="33"/>
      <c r="B54" s="345"/>
      <c r="C54" s="8"/>
      <c r="D54" s="346"/>
      <c r="E54" s="347"/>
      <c r="F54" s="6"/>
      <c r="G54" s="348"/>
    </row>
    <row r="55" spans="1:7" x14ac:dyDescent="0.3">
      <c r="A55" s="33"/>
      <c r="B55" s="345"/>
      <c r="C55" s="8"/>
      <c r="D55" s="346"/>
      <c r="E55" s="347"/>
      <c r="F55" s="6"/>
      <c r="G55" s="348"/>
    </row>
    <row r="56" spans="1:7" x14ac:dyDescent="0.3">
      <c r="A56" s="33"/>
      <c r="B56" s="345"/>
      <c r="C56" s="8"/>
      <c r="D56" s="346"/>
      <c r="G56" s="348"/>
    </row>
    <row r="57" spans="1:7" x14ac:dyDescent="0.3">
      <c r="A57" s="33"/>
      <c r="B57" s="345"/>
      <c r="C57" s="8"/>
      <c r="D57" s="346"/>
      <c r="G57" s="6"/>
    </row>
    <row r="58" spans="1:7" x14ac:dyDescent="0.3">
      <c r="A58" s="33"/>
      <c r="B58" s="345"/>
      <c r="C58" s="8"/>
      <c r="D58" s="33"/>
      <c r="E58" s="6"/>
      <c r="G58" s="6"/>
    </row>
    <row r="59" spans="1:7" x14ac:dyDescent="0.3">
      <c r="A59" s="33"/>
      <c r="B59" s="345"/>
      <c r="C59" s="33"/>
      <c r="D59" s="349"/>
      <c r="E59" s="6"/>
      <c r="F59" s="6"/>
      <c r="G59" s="6"/>
    </row>
  </sheetData>
  <mergeCells count="1">
    <mergeCell ref="A33:B33"/>
  </mergeCells>
  <hyperlinks>
    <hyperlink ref="A33" location="OBSAH!A1" display="Zpět na Obsah" xr:uid="{05BD9B82-C7E6-460E-B239-3944BC81B7B5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341D5-95DE-4166-9A6B-9CDECD28A8F4}">
  <sheetPr codeName="List4">
    <tabColor theme="0" tint="-0.34998626667073579"/>
  </sheetPr>
  <dimension ref="A1:BC31"/>
  <sheetViews>
    <sheetView zoomScaleNormal="100" workbookViewId="0">
      <selection activeCell="A31" sqref="A31:B31"/>
    </sheetView>
  </sheetViews>
  <sheetFormatPr defaultColWidth="9.07421875" defaultRowHeight="11.6" x14ac:dyDescent="0.3"/>
  <cols>
    <col min="1" max="1" width="37.84375" style="4" bestFit="1" customWidth="1"/>
    <col min="2" max="5" width="11.4609375" style="4" bestFit="1" customWidth="1"/>
    <col min="6" max="6" width="9.69140625" style="4" customWidth="1"/>
    <col min="7" max="51" width="12.4609375" style="4" bestFit="1" customWidth="1"/>
    <col min="52" max="52" width="9.3046875" style="4" customWidth="1"/>
    <col min="53" max="54" width="9.07421875" style="4"/>
    <col min="55" max="55" width="14.07421875" style="4" bestFit="1" customWidth="1"/>
    <col min="56" max="16384" width="9.07421875" style="4"/>
  </cols>
  <sheetData>
    <row r="1" spans="1:55" x14ac:dyDescent="0.3">
      <c r="A1" s="60"/>
      <c r="B1" s="2">
        <v>2026</v>
      </c>
      <c r="C1" s="2">
        <v>2027</v>
      </c>
      <c r="D1" s="2">
        <v>2028</v>
      </c>
      <c r="E1" s="2">
        <v>2029</v>
      </c>
      <c r="F1" s="2">
        <v>2030</v>
      </c>
      <c r="G1" s="2">
        <v>2031</v>
      </c>
      <c r="H1" s="2">
        <v>2032</v>
      </c>
      <c r="I1" s="2">
        <v>2033</v>
      </c>
      <c r="J1" s="2">
        <v>2034</v>
      </c>
      <c r="K1" s="2">
        <v>2035</v>
      </c>
      <c r="L1" s="2">
        <v>2036</v>
      </c>
      <c r="M1" s="2">
        <v>2037</v>
      </c>
      <c r="N1" s="2">
        <v>2038</v>
      </c>
      <c r="O1" s="2">
        <v>2039</v>
      </c>
      <c r="P1" s="2">
        <v>2040</v>
      </c>
      <c r="Q1" s="2">
        <v>2041</v>
      </c>
      <c r="R1" s="2">
        <v>2042</v>
      </c>
      <c r="S1" s="2">
        <v>2043</v>
      </c>
      <c r="T1" s="2">
        <v>2044</v>
      </c>
      <c r="U1" s="2">
        <v>2045</v>
      </c>
      <c r="V1" s="2">
        <v>2046</v>
      </c>
      <c r="W1" s="2">
        <v>2047</v>
      </c>
      <c r="X1" s="2">
        <v>2048</v>
      </c>
      <c r="Y1" s="2">
        <v>2049</v>
      </c>
      <c r="Z1" s="2">
        <v>2050</v>
      </c>
      <c r="AA1" s="2">
        <v>2051</v>
      </c>
      <c r="AB1" s="2">
        <v>2052</v>
      </c>
      <c r="AC1" s="2">
        <v>2053</v>
      </c>
      <c r="AD1" s="2">
        <v>2054</v>
      </c>
      <c r="AE1" s="2">
        <v>2055</v>
      </c>
      <c r="AF1" s="2">
        <v>2056</v>
      </c>
      <c r="AG1" s="2">
        <v>2057</v>
      </c>
      <c r="AH1" s="2">
        <v>2058</v>
      </c>
      <c r="AI1" s="2">
        <v>2059</v>
      </c>
      <c r="AJ1" s="2">
        <v>2060</v>
      </c>
      <c r="AK1" s="2">
        <v>2061</v>
      </c>
      <c r="AL1" s="2">
        <v>2062</v>
      </c>
      <c r="AM1" s="2">
        <v>2063</v>
      </c>
      <c r="AN1" s="2">
        <v>2064</v>
      </c>
      <c r="AO1" s="2">
        <v>2065</v>
      </c>
      <c r="AP1" s="2">
        <v>2066</v>
      </c>
      <c r="AQ1" s="2">
        <v>2067</v>
      </c>
      <c r="AR1" s="2">
        <v>2068</v>
      </c>
      <c r="AS1" s="2">
        <v>2069</v>
      </c>
      <c r="AT1" s="2">
        <v>2070</v>
      </c>
      <c r="AU1" s="2">
        <v>2071</v>
      </c>
      <c r="AV1" s="2">
        <v>2072</v>
      </c>
      <c r="AW1" s="2">
        <v>2073</v>
      </c>
      <c r="AX1" s="2">
        <v>2074</v>
      </c>
      <c r="AY1" s="2">
        <v>2075</v>
      </c>
      <c r="AZ1" s="2">
        <v>2076</v>
      </c>
    </row>
    <row r="2" spans="1:55" x14ac:dyDescent="0.3">
      <c r="A2" s="356" t="s">
        <v>341</v>
      </c>
      <c r="B2" s="357">
        <v>1.2234275230112459</v>
      </c>
      <c r="C2" s="357">
        <v>2.407270101753646</v>
      </c>
      <c r="D2" s="357">
        <v>3.7048634245008429</v>
      </c>
      <c r="E2" s="357">
        <v>5.0475291601091641</v>
      </c>
      <c r="F2" s="357">
        <v>6.5868255785422898</v>
      </c>
      <c r="G2" s="357">
        <v>8.3005768253974068</v>
      </c>
      <c r="H2" s="357">
        <v>10.240804542321314</v>
      </c>
      <c r="I2" s="357">
        <v>12.416971892427817</v>
      </c>
      <c r="J2" s="357">
        <v>14.832562676922805</v>
      </c>
      <c r="K2" s="357">
        <v>17.403488235395479</v>
      </c>
      <c r="L2" s="357">
        <v>20.043423591474948</v>
      </c>
      <c r="M2" s="357">
        <v>22.771999839003591</v>
      </c>
      <c r="N2" s="357">
        <v>25.613771930431263</v>
      </c>
      <c r="O2" s="357">
        <v>28.607080058357901</v>
      </c>
      <c r="P2" s="357">
        <v>31.788493171121601</v>
      </c>
      <c r="Q2" s="357">
        <v>35.185963663717025</v>
      </c>
      <c r="R2" s="357">
        <v>38.727394939269075</v>
      </c>
      <c r="S2" s="357">
        <v>42.480100340358398</v>
      </c>
      <c r="T2" s="357">
        <v>46.462672097207793</v>
      </c>
      <c r="U2" s="357">
        <v>50.688567711571878</v>
      </c>
      <c r="V2" s="357">
        <v>55.144630223936822</v>
      </c>
      <c r="W2" s="357">
        <v>59.817050921914849</v>
      </c>
      <c r="X2" s="357">
        <v>64.689955667140126</v>
      </c>
      <c r="Y2" s="357">
        <v>69.759867706896657</v>
      </c>
      <c r="Z2" s="357">
        <v>75.02330294993024</v>
      </c>
      <c r="AA2" s="357">
        <v>80.473624354317678</v>
      </c>
      <c r="AB2" s="357">
        <v>86.103226368924282</v>
      </c>
      <c r="AC2" s="357">
        <v>91.902161031707791</v>
      </c>
      <c r="AD2" s="357">
        <v>97.860726816296221</v>
      </c>
      <c r="AE2" s="357">
        <v>103.90159288121808</v>
      </c>
      <c r="AF2" s="357">
        <v>110.08018202089727</v>
      </c>
      <c r="AG2" s="357">
        <v>116.43386196138508</v>
      </c>
      <c r="AH2" s="357">
        <v>122.95055193449042</v>
      </c>
      <c r="AI2" s="357">
        <v>129.61082810140604</v>
      </c>
      <c r="AJ2" s="357">
        <v>136.37879161843233</v>
      </c>
      <c r="AK2" s="357">
        <v>143.21778264385452</v>
      </c>
      <c r="AL2" s="357">
        <v>150.07664624963303</v>
      </c>
      <c r="AM2" s="357">
        <v>156.91427963130201</v>
      </c>
      <c r="AN2" s="357">
        <v>163.70765076039078</v>
      </c>
      <c r="AO2" s="357">
        <v>170.44280915640124</v>
      </c>
      <c r="AP2" s="357">
        <v>177.11216291619735</v>
      </c>
      <c r="AQ2" s="357">
        <v>183.71205785774282</v>
      </c>
      <c r="AR2" s="357">
        <v>190.25267111111208</v>
      </c>
      <c r="AS2" s="357">
        <v>196.74611305705088</v>
      </c>
      <c r="AT2" s="357">
        <v>203.20847897064635</v>
      </c>
      <c r="AU2" s="357">
        <v>209.66228396163135</v>
      </c>
      <c r="AV2" s="357">
        <v>216.13650479006492</v>
      </c>
      <c r="AW2" s="357">
        <v>222.66172306577596</v>
      </c>
      <c r="AX2" s="357">
        <v>229.27482439426547</v>
      </c>
      <c r="AY2" s="357">
        <v>236.00855175396146</v>
      </c>
      <c r="AZ2" s="357">
        <v>242.88184291732017</v>
      </c>
    </row>
    <row r="3" spans="1:55" x14ac:dyDescent="0.3">
      <c r="A3" s="356" t="s">
        <v>342</v>
      </c>
      <c r="B3" s="357">
        <v>1.3907432131731199</v>
      </c>
      <c r="C3" s="357">
        <v>2.8587100790638615</v>
      </c>
      <c r="D3" s="357">
        <v>4.4417447266146386</v>
      </c>
      <c r="E3" s="357">
        <v>6.0534246659396285</v>
      </c>
      <c r="F3" s="357">
        <v>7.8033303955398203</v>
      </c>
      <c r="G3" s="357">
        <v>9.6180348802357631</v>
      </c>
      <c r="H3" s="357">
        <v>11.42511146934986</v>
      </c>
      <c r="I3" s="357">
        <v>13.223534269296369</v>
      </c>
      <c r="J3" s="357">
        <v>15.035617246515043</v>
      </c>
      <c r="K3" s="357">
        <v>16.846750331411783</v>
      </c>
      <c r="L3" s="357">
        <v>18.638000070509232</v>
      </c>
      <c r="M3" s="357">
        <v>20.397771098335092</v>
      </c>
      <c r="N3" s="357">
        <v>22.145532299182783</v>
      </c>
      <c r="O3" s="357">
        <v>23.905616019132527</v>
      </c>
      <c r="P3" s="357">
        <v>25.707013380492338</v>
      </c>
      <c r="Q3" s="357">
        <v>27.582758878907775</v>
      </c>
      <c r="R3" s="357">
        <v>29.533549114325375</v>
      </c>
      <c r="S3" s="357">
        <v>31.566589177020678</v>
      </c>
      <c r="T3" s="357">
        <v>33.690304608735019</v>
      </c>
      <c r="U3" s="357">
        <v>35.913704392226705</v>
      </c>
      <c r="V3" s="357">
        <v>38.243879704529945</v>
      </c>
      <c r="W3" s="357">
        <v>40.68694870702442</v>
      </c>
      <c r="X3" s="357">
        <v>43.246697572320159</v>
      </c>
      <c r="Y3" s="357">
        <v>45.927018779511535</v>
      </c>
      <c r="Z3" s="357">
        <v>48.732027360303711</v>
      </c>
      <c r="AA3" s="357">
        <v>51.66565665232212</v>
      </c>
      <c r="AB3" s="357">
        <v>54.731573579091261</v>
      </c>
      <c r="AC3" s="357">
        <v>57.93289379330372</v>
      </c>
      <c r="AD3" s="357">
        <v>61.272237338685201</v>
      </c>
      <c r="AE3" s="357">
        <v>64.7439622658313</v>
      </c>
      <c r="AF3" s="357">
        <v>68.355985487174365</v>
      </c>
      <c r="AG3" s="357">
        <v>72.116361005648315</v>
      </c>
      <c r="AH3" s="357">
        <v>76.027469110661357</v>
      </c>
      <c r="AI3" s="357">
        <v>80.091210583184562</v>
      </c>
      <c r="AJ3" s="357">
        <v>84.306918711237714</v>
      </c>
      <c r="AK3" s="357">
        <v>88.672453782709937</v>
      </c>
      <c r="AL3" s="357">
        <v>93.182436338857656</v>
      </c>
      <c r="AM3" s="357">
        <v>97.830557779315626</v>
      </c>
      <c r="AN3" s="357">
        <v>102.61172041834064</v>
      </c>
      <c r="AO3" s="357">
        <v>107.52241011923569</v>
      </c>
      <c r="AP3" s="357">
        <v>112.5598886360367</v>
      </c>
      <c r="AQ3" s="357">
        <v>117.72154694125474</v>
      </c>
      <c r="AR3" s="357">
        <v>123.00636861306691</v>
      </c>
      <c r="AS3" s="357">
        <v>128.41421563808495</v>
      </c>
      <c r="AT3" s="357">
        <v>133.94699806678088</v>
      </c>
      <c r="AU3" s="357">
        <v>139.60816866378767</v>
      </c>
      <c r="AV3" s="357">
        <v>145.40210037518221</v>
      </c>
      <c r="AW3" s="357">
        <v>151.33454117038656</v>
      </c>
      <c r="AX3" s="357">
        <v>157.41316922513556</v>
      </c>
      <c r="AY3" s="357">
        <v>163.6467890879006</v>
      </c>
      <c r="AZ3" s="357">
        <v>170.04181324845723</v>
      </c>
    </row>
    <row r="4" spans="1:55" x14ac:dyDescent="0.3">
      <c r="A4" s="356" t="s">
        <v>343</v>
      </c>
      <c r="B4" s="357">
        <v>0.95802359353622246</v>
      </c>
      <c r="C4" s="357">
        <v>1.543468147678384</v>
      </c>
      <c r="D4" s="357">
        <v>2.2963117915078159</v>
      </c>
      <c r="E4" s="357">
        <v>3.2128414178239364</v>
      </c>
      <c r="F4" s="357">
        <v>4.4772358990848806</v>
      </c>
      <c r="G4" s="357">
        <v>5.9016697418774298</v>
      </c>
      <c r="H4" s="357">
        <v>7.5651948438532788</v>
      </c>
      <c r="I4" s="357">
        <v>9.4532902114090103</v>
      </c>
      <c r="J4" s="357">
        <v>11.534449147561038</v>
      </c>
      <c r="K4" s="357">
        <v>13.739828999382848</v>
      </c>
      <c r="L4" s="357">
        <v>15.928963246115806</v>
      </c>
      <c r="M4" s="357">
        <v>18.140541178732487</v>
      </c>
      <c r="N4" s="357">
        <v>20.416425600933056</v>
      </c>
      <c r="O4" s="357">
        <v>22.84658221251032</v>
      </c>
      <c r="P4" s="357">
        <v>25.507325183150272</v>
      </c>
      <c r="Q4" s="357">
        <v>28.437935344434024</v>
      </c>
      <c r="R4" s="357">
        <v>31.350057635853407</v>
      </c>
      <c r="S4" s="357">
        <v>34.568520328320531</v>
      </c>
      <c r="T4" s="357">
        <v>38.115152052045083</v>
      </c>
      <c r="U4" s="357">
        <v>42.009466342061899</v>
      </c>
      <c r="V4" s="357">
        <v>46.165574723394414</v>
      </c>
      <c r="W4" s="357">
        <v>50.546326584919932</v>
      </c>
      <c r="X4" s="357">
        <v>55.06243280447918</v>
      </c>
      <c r="Y4" s="357">
        <v>59.724115348380046</v>
      </c>
      <c r="Z4" s="357">
        <v>64.539793269853575</v>
      </c>
      <c r="AA4" s="357">
        <v>69.501013702369988</v>
      </c>
      <c r="AB4" s="357">
        <v>74.597209687577617</v>
      </c>
      <c r="AC4" s="357">
        <v>79.80634663305608</v>
      </c>
      <c r="AD4" s="357">
        <v>85.109790947714984</v>
      </c>
      <c r="AE4" s="357">
        <v>90.16104471594781</v>
      </c>
      <c r="AF4" s="357">
        <v>95.539633220956176</v>
      </c>
      <c r="AG4" s="357">
        <v>101.24171725345428</v>
      </c>
      <c r="AH4" s="357">
        <v>107.02784529620956</v>
      </c>
      <c r="AI4" s="357">
        <v>112.87619834537628</v>
      </c>
      <c r="AJ4" s="357">
        <v>118.68136960189963</v>
      </c>
      <c r="AK4" s="357">
        <v>124.38723142770623</v>
      </c>
      <c r="AL4" s="357">
        <v>129.8639248810972</v>
      </c>
      <c r="AM4" s="357">
        <v>135.08131174510845</v>
      </c>
      <c r="AN4" s="357">
        <v>140.09425566289167</v>
      </c>
      <c r="AO4" s="357">
        <v>144.96722837996333</v>
      </c>
      <c r="AP4" s="357">
        <v>149.73277353310252</v>
      </c>
      <c r="AQ4" s="357">
        <v>154.39775038317666</v>
      </c>
      <c r="AR4" s="357">
        <v>159.02934831445714</v>
      </c>
      <c r="AS4" s="357">
        <v>163.6617781836554</v>
      </c>
      <c r="AT4" s="357">
        <v>168.37454342959543</v>
      </c>
      <c r="AU4" s="357">
        <v>173.22923950472418</v>
      </c>
      <c r="AV4" s="357">
        <v>178.2639224062134</v>
      </c>
      <c r="AW4" s="357">
        <v>183.5314336701758</v>
      </c>
      <c r="AX4" s="357">
        <v>189.10797585127153</v>
      </c>
      <c r="AY4" s="357">
        <v>195.03410632028491</v>
      </c>
      <c r="AZ4" s="357">
        <v>201.21239265961296</v>
      </c>
      <c r="BB4" s="351"/>
      <c r="BC4" s="352"/>
    </row>
    <row r="5" spans="1:55" x14ac:dyDescent="0.3">
      <c r="A5" s="356" t="s">
        <v>344</v>
      </c>
      <c r="B5" s="357">
        <v>-0.78849550294478143</v>
      </c>
      <c r="C5" s="357">
        <v>-1.9684239773885484</v>
      </c>
      <c r="D5" s="357">
        <v>-3.1982925828267019</v>
      </c>
      <c r="E5" s="357">
        <v>-4.3234312703384123</v>
      </c>
      <c r="F5" s="357">
        <v>-5.4175904068618506</v>
      </c>
      <c r="G5" s="357">
        <v>-6.5661717167192588</v>
      </c>
      <c r="H5" s="357">
        <v>-7.6665802665314313</v>
      </c>
      <c r="I5" s="357">
        <v>-8.7370862555243036</v>
      </c>
      <c r="J5" s="357">
        <v>-9.8305908097863135</v>
      </c>
      <c r="K5" s="357">
        <v>-10.91345229207054</v>
      </c>
      <c r="L5" s="357">
        <v>-12.018443089058529</v>
      </c>
      <c r="M5" s="357">
        <v>-13.11522817942404</v>
      </c>
      <c r="N5" s="357">
        <v>-14.205528523937966</v>
      </c>
      <c r="O5" s="357">
        <v>-15.26079004992719</v>
      </c>
      <c r="P5" s="357">
        <v>-16.267233713462083</v>
      </c>
      <c r="Q5" s="357">
        <v>-17.24204427244365</v>
      </c>
      <c r="R5" s="357">
        <v>-18.396885276909487</v>
      </c>
      <c r="S5" s="357">
        <v>-19.481809396055915</v>
      </c>
      <c r="T5" s="357">
        <v>-20.495999097107021</v>
      </c>
      <c r="U5" s="357">
        <v>-21.435972642653496</v>
      </c>
      <c r="V5" s="357">
        <v>-22.374735419970865</v>
      </c>
      <c r="W5" s="357">
        <v>-23.336614271696941</v>
      </c>
      <c r="X5" s="357">
        <v>-24.39440558011378</v>
      </c>
      <c r="Y5" s="357">
        <v>-25.535649098271563</v>
      </c>
      <c r="Z5" s="357">
        <v>-26.749702275658077</v>
      </c>
      <c r="AA5" s="357">
        <v>-28.039294757298006</v>
      </c>
      <c r="AB5" s="357">
        <v>-29.408201099206465</v>
      </c>
      <c r="AC5" s="357">
        <v>-30.868977004989663</v>
      </c>
      <c r="AD5" s="357">
        <v>-32.430960054458936</v>
      </c>
      <c r="AE5" s="357">
        <v>-34.355826208243322</v>
      </c>
      <c r="AF5" s="357">
        <v>-36.132334802672503</v>
      </c>
      <c r="AG5" s="357">
        <v>-37.803328447845431</v>
      </c>
      <c r="AH5" s="357">
        <v>-39.592215132653138</v>
      </c>
      <c r="AI5" s="357">
        <v>-41.5016428813354</v>
      </c>
      <c r="AJ5" s="357">
        <v>-43.599232839102314</v>
      </c>
      <c r="AK5" s="357">
        <v>-45.903159792018172</v>
      </c>
      <c r="AL5" s="357">
        <v>-48.488695538738163</v>
      </c>
      <c r="AM5" s="357">
        <v>-51.343060388893726</v>
      </c>
      <c r="AN5" s="357">
        <v>-54.38834542804819</v>
      </c>
      <c r="AO5" s="357">
        <v>-57.546622978710246</v>
      </c>
      <c r="AP5" s="357">
        <v>-60.777763788347897</v>
      </c>
      <c r="AQ5" s="357">
        <v>-64.070751809390686</v>
      </c>
      <c r="AR5" s="357">
        <v>-67.369530293329859</v>
      </c>
      <c r="AS5" s="357">
        <v>-70.652515239415308</v>
      </c>
      <c r="AT5" s="357">
        <v>-73.858192221873992</v>
      </c>
      <c r="AU5" s="357">
        <v>-76.949358459159214</v>
      </c>
      <c r="AV5" s="357">
        <v>-79.918524702800184</v>
      </c>
      <c r="AW5" s="357">
        <v>-82.745649842476993</v>
      </c>
      <c r="AX5" s="357">
        <v>-85.3945298427561</v>
      </c>
      <c r="AY5" s="357">
        <v>-87.860095430004847</v>
      </c>
      <c r="AZ5" s="357">
        <v>-90.25827461174589</v>
      </c>
    </row>
    <row r="6" spans="1:55" x14ac:dyDescent="0.3">
      <c r="A6" s="356" t="s">
        <v>345</v>
      </c>
      <c r="B6" s="357">
        <v>-0.85188172964446829</v>
      </c>
      <c r="C6" s="357">
        <v>-1.7147195762028056</v>
      </c>
      <c r="D6" s="357">
        <v>-2.5880379251244321</v>
      </c>
      <c r="E6" s="357">
        <v>-3.4782125124796797</v>
      </c>
      <c r="F6" s="357">
        <v>-4.3869778599981455</v>
      </c>
      <c r="G6" s="357">
        <v>-5.319446812702104</v>
      </c>
      <c r="H6" s="357">
        <v>-6.2808092959558453</v>
      </c>
      <c r="I6" s="357">
        <v>-7.275387969680394</v>
      </c>
      <c r="J6" s="357">
        <v>-8.3065281498947741</v>
      </c>
      <c r="K6" s="357">
        <v>-9.3786882295124716</v>
      </c>
      <c r="L6" s="357">
        <v>-10.493648465028684</v>
      </c>
      <c r="M6" s="357">
        <v>-11.651697015593674</v>
      </c>
      <c r="N6" s="357">
        <v>-12.85323953426426</v>
      </c>
      <c r="O6" s="357">
        <v>-14.100108014054374</v>
      </c>
      <c r="P6" s="357">
        <v>-15.39560298073234</v>
      </c>
      <c r="Q6" s="357">
        <v>-16.743902040298245</v>
      </c>
      <c r="R6" s="357">
        <v>-18.146063435293353</v>
      </c>
      <c r="S6" s="357">
        <v>-19.606723605081502</v>
      </c>
      <c r="T6" s="357">
        <v>-21.13190557484856</v>
      </c>
      <c r="U6" s="357">
        <v>-22.728113666230108</v>
      </c>
      <c r="V6" s="357">
        <v>-24.400705076702064</v>
      </c>
      <c r="W6" s="357">
        <v>-26.154326486888447</v>
      </c>
      <c r="X6" s="357">
        <v>-27.99192674326504</v>
      </c>
      <c r="Y6" s="357">
        <v>-29.916409057791114</v>
      </c>
      <c r="Z6" s="357">
        <v>-31.930840719209119</v>
      </c>
      <c r="AA6" s="357">
        <v>-34.038186651825825</v>
      </c>
      <c r="AB6" s="357">
        <v>-36.241225139247305</v>
      </c>
      <c r="AC6" s="357">
        <v>-38.542351646865917</v>
      </c>
      <c r="AD6" s="357">
        <v>-40.943593951718263</v>
      </c>
      <c r="AE6" s="357">
        <v>-43.441567698693298</v>
      </c>
      <c r="AF6" s="357">
        <v>-46.04155278838941</v>
      </c>
      <c r="AG6" s="357">
        <v>-48.74911069677669</v>
      </c>
      <c r="AH6" s="357">
        <v>-51.566116313635938</v>
      </c>
      <c r="AI6" s="357">
        <v>-54.494164600252127</v>
      </c>
      <c r="AJ6" s="357">
        <v>-57.533123231885966</v>
      </c>
      <c r="AK6" s="357">
        <v>-60.681782010999619</v>
      </c>
      <c r="AL6" s="357">
        <v>-63.936688257880483</v>
      </c>
      <c r="AM6" s="357">
        <v>-67.293604068837539</v>
      </c>
      <c r="AN6" s="357">
        <v>-70.749003179230527</v>
      </c>
      <c r="AO6" s="357">
        <v>-74.300435457389099</v>
      </c>
      <c r="AP6" s="357">
        <v>-77.94595895501665</v>
      </c>
      <c r="AQ6" s="357">
        <v>-81.683687570242341</v>
      </c>
      <c r="AR6" s="357">
        <v>-85.512770510525272</v>
      </c>
      <c r="AS6" s="357">
        <v>-89.432984967276695</v>
      </c>
      <c r="AT6" s="357">
        <v>-93.445577541520194</v>
      </c>
      <c r="AU6" s="357">
        <v>-97.552867492352277</v>
      </c>
      <c r="AV6" s="357">
        <v>-101.75778756217741</v>
      </c>
      <c r="AW6" s="357">
        <v>-106.06426772666005</v>
      </c>
      <c r="AX6" s="357">
        <v>-110.47759732851814</v>
      </c>
      <c r="AY6" s="357">
        <v>-115.00393718297207</v>
      </c>
      <c r="AZ6" s="357">
        <v>-119.64782340218345</v>
      </c>
    </row>
    <row r="7" spans="1:55" x14ac:dyDescent="0.3">
      <c r="A7" s="353"/>
      <c r="B7" s="354"/>
      <c r="C7" s="354"/>
      <c r="D7" s="354"/>
      <c r="E7" s="354"/>
      <c r="F7" s="354"/>
      <c r="G7" s="354"/>
      <c r="H7" s="354"/>
      <c r="I7" s="354"/>
      <c r="J7" s="354"/>
      <c r="K7" s="354"/>
      <c r="L7" s="354"/>
      <c r="M7" s="354"/>
      <c r="N7" s="354"/>
      <c r="O7" s="354"/>
      <c r="P7" s="354"/>
      <c r="Q7" s="354"/>
      <c r="R7" s="354"/>
      <c r="S7" s="354"/>
      <c r="T7" s="354"/>
      <c r="U7" s="354"/>
      <c r="V7" s="354"/>
      <c r="W7" s="354"/>
      <c r="X7" s="354"/>
      <c r="Y7" s="354"/>
      <c r="Z7" s="354"/>
      <c r="AA7" s="354"/>
      <c r="AB7" s="354"/>
      <c r="AC7" s="354"/>
      <c r="AD7" s="354"/>
      <c r="AE7" s="354"/>
      <c r="AF7" s="354"/>
      <c r="AG7" s="354"/>
      <c r="AH7" s="354"/>
      <c r="AI7" s="354"/>
      <c r="AJ7" s="354"/>
      <c r="AK7" s="354"/>
      <c r="AL7" s="354"/>
      <c r="AM7" s="354"/>
      <c r="AN7" s="354"/>
      <c r="AO7" s="354"/>
      <c r="AP7" s="354"/>
      <c r="AQ7" s="354"/>
      <c r="AR7" s="354"/>
      <c r="AS7" s="354"/>
      <c r="AT7" s="354"/>
      <c r="AU7" s="354"/>
      <c r="AV7" s="354"/>
      <c r="AW7" s="354"/>
      <c r="AX7" s="354"/>
      <c r="AY7" s="354"/>
      <c r="AZ7" s="354"/>
    </row>
    <row r="8" spans="1:55" x14ac:dyDescent="0.3">
      <c r="A8" s="353"/>
      <c r="B8" s="350"/>
      <c r="C8" s="350"/>
      <c r="D8" s="350"/>
      <c r="E8" s="350"/>
      <c r="F8" s="350"/>
      <c r="G8" s="350"/>
      <c r="H8" s="350"/>
      <c r="I8" s="350"/>
      <c r="J8" s="350"/>
      <c r="K8" s="350"/>
      <c r="L8" s="350"/>
      <c r="M8" s="350"/>
      <c r="N8" s="350"/>
      <c r="O8" s="350"/>
      <c r="P8" s="350"/>
      <c r="Q8" s="350"/>
      <c r="R8" s="350"/>
      <c r="S8" s="350"/>
      <c r="T8" s="350"/>
      <c r="U8" s="350"/>
      <c r="V8" s="350"/>
      <c r="W8" s="350"/>
      <c r="X8" s="350"/>
      <c r="Y8" s="350"/>
      <c r="Z8" s="350"/>
      <c r="AA8" s="350"/>
      <c r="AB8" s="350"/>
      <c r="AC8" s="350"/>
      <c r="AD8" s="350"/>
      <c r="AE8" s="350"/>
      <c r="AF8" s="350"/>
      <c r="AG8" s="350"/>
      <c r="AH8" s="350"/>
      <c r="AI8" s="350"/>
      <c r="AJ8" s="350"/>
      <c r="AK8" s="350"/>
      <c r="AL8" s="350"/>
      <c r="AM8" s="350"/>
      <c r="AN8" s="350"/>
      <c r="AO8" s="350"/>
      <c r="AP8" s="350"/>
      <c r="AQ8" s="350"/>
      <c r="AR8" s="350"/>
      <c r="AS8" s="350"/>
      <c r="AT8" s="350"/>
      <c r="AU8" s="350"/>
      <c r="AV8" s="350"/>
      <c r="AW8" s="350"/>
      <c r="AX8" s="350"/>
      <c r="AY8" s="350"/>
      <c r="AZ8" s="350"/>
    </row>
    <row r="9" spans="1:55" x14ac:dyDescent="0.3">
      <c r="A9" s="353"/>
      <c r="B9" s="350"/>
      <c r="C9" s="350"/>
      <c r="D9" s="350"/>
      <c r="E9" s="350"/>
      <c r="F9" s="350"/>
      <c r="G9" s="350"/>
      <c r="H9" s="350"/>
      <c r="I9" s="350"/>
      <c r="J9" s="350"/>
      <c r="K9" s="350"/>
      <c r="L9" s="350"/>
      <c r="M9" s="350"/>
      <c r="N9" s="350"/>
      <c r="O9" s="350"/>
      <c r="P9" s="350"/>
      <c r="Q9" s="350"/>
      <c r="R9" s="350"/>
      <c r="S9" s="350"/>
      <c r="T9" s="350"/>
      <c r="U9" s="350"/>
      <c r="V9" s="350"/>
      <c r="W9" s="350"/>
      <c r="X9" s="350"/>
      <c r="Y9" s="350"/>
      <c r="Z9" s="350"/>
      <c r="AA9" s="350"/>
      <c r="AB9" s="350"/>
      <c r="AC9" s="350"/>
      <c r="AD9" s="350"/>
      <c r="AE9" s="350"/>
      <c r="AF9" s="350"/>
      <c r="AG9" s="350"/>
      <c r="AH9" s="350"/>
      <c r="AI9" s="350"/>
      <c r="AJ9" s="350"/>
      <c r="AK9" s="350"/>
      <c r="AL9" s="350"/>
      <c r="AM9" s="350"/>
      <c r="AN9" s="350"/>
      <c r="AO9" s="350"/>
      <c r="AP9" s="350"/>
      <c r="AQ9" s="350"/>
      <c r="AR9" s="350"/>
      <c r="AS9" s="350"/>
      <c r="AT9" s="350"/>
      <c r="AU9" s="350"/>
      <c r="AV9" s="350"/>
      <c r="AW9" s="350"/>
      <c r="AX9" s="350"/>
      <c r="AY9" s="350"/>
      <c r="AZ9" s="350"/>
    </row>
    <row r="10" spans="1:55" x14ac:dyDescent="0.3">
      <c r="A10" s="353"/>
      <c r="B10" s="350"/>
      <c r="C10" s="350"/>
      <c r="D10" s="350"/>
      <c r="E10" s="350"/>
      <c r="F10" s="350"/>
      <c r="G10" s="350"/>
      <c r="H10" s="350"/>
      <c r="I10" s="350"/>
      <c r="J10" s="350"/>
      <c r="K10" s="350"/>
      <c r="L10" s="350"/>
      <c r="M10" s="350"/>
      <c r="N10" s="350"/>
      <c r="O10" s="350"/>
      <c r="P10" s="350"/>
      <c r="Q10" s="350"/>
      <c r="R10" s="350"/>
      <c r="S10" s="350"/>
      <c r="T10" s="350"/>
      <c r="U10" s="350"/>
      <c r="V10" s="350"/>
      <c r="W10" s="350"/>
      <c r="X10" s="350"/>
      <c r="Y10" s="350"/>
      <c r="Z10" s="350"/>
      <c r="AA10" s="350"/>
      <c r="AB10" s="350"/>
      <c r="AC10" s="350"/>
      <c r="AD10" s="350"/>
      <c r="AE10" s="350"/>
      <c r="AF10" s="350"/>
      <c r="AG10" s="350"/>
      <c r="AH10" s="350"/>
      <c r="AI10" s="350"/>
      <c r="AJ10" s="350"/>
      <c r="AK10" s="350"/>
      <c r="AL10" s="350"/>
      <c r="AM10" s="350"/>
      <c r="AN10" s="350"/>
      <c r="AO10" s="350"/>
      <c r="AP10" s="350"/>
      <c r="AQ10" s="350"/>
      <c r="AR10" s="350"/>
      <c r="AS10" s="350"/>
      <c r="AT10" s="350"/>
      <c r="AU10" s="350"/>
      <c r="AV10" s="350"/>
      <c r="AW10" s="350"/>
      <c r="AX10" s="350"/>
      <c r="AY10" s="350"/>
      <c r="AZ10" s="350"/>
    </row>
    <row r="11" spans="1:55" x14ac:dyDescent="0.3">
      <c r="A11" s="353"/>
      <c r="B11" s="350"/>
      <c r="C11" s="350"/>
      <c r="D11" s="350"/>
      <c r="E11" s="350"/>
      <c r="F11" s="350"/>
      <c r="G11" s="350"/>
      <c r="H11" s="350"/>
      <c r="I11" s="350"/>
      <c r="J11" s="350"/>
      <c r="K11" s="350"/>
      <c r="L11" s="350"/>
      <c r="M11" s="350"/>
      <c r="N11" s="350"/>
      <c r="O11" s="350"/>
      <c r="P11" s="350"/>
      <c r="Q11" s="350"/>
      <c r="R11" s="350"/>
      <c r="S11" s="350"/>
      <c r="T11" s="350"/>
      <c r="U11" s="350"/>
      <c r="V11" s="350"/>
      <c r="W11" s="350"/>
      <c r="X11" s="350"/>
      <c r="Y11" s="350"/>
      <c r="Z11" s="350"/>
      <c r="AA11" s="350"/>
      <c r="AB11" s="350"/>
      <c r="AC11" s="350"/>
      <c r="AD11" s="350"/>
      <c r="AE11" s="350"/>
      <c r="AF11" s="350"/>
      <c r="AG11" s="350"/>
      <c r="AH11" s="350"/>
      <c r="AI11" s="350"/>
      <c r="AJ11" s="350"/>
      <c r="AK11" s="350"/>
      <c r="AL11" s="350"/>
      <c r="AM11" s="350"/>
      <c r="AN11" s="350"/>
      <c r="AO11" s="350"/>
      <c r="AP11" s="350"/>
      <c r="AQ11" s="350"/>
      <c r="AR11" s="350"/>
      <c r="AS11" s="350"/>
      <c r="AT11" s="350"/>
      <c r="AU11" s="350"/>
      <c r="AV11" s="350"/>
      <c r="AW11" s="350"/>
      <c r="AX11" s="350"/>
      <c r="AY11" s="350"/>
      <c r="AZ11" s="350"/>
    </row>
    <row r="12" spans="1:55" x14ac:dyDescent="0.3">
      <c r="A12" s="353"/>
      <c r="B12" s="350"/>
      <c r="C12" s="350"/>
      <c r="D12" s="350"/>
      <c r="E12" s="350"/>
      <c r="F12" s="350"/>
      <c r="G12" s="350"/>
      <c r="H12" s="350"/>
      <c r="I12" s="350"/>
      <c r="J12" s="350"/>
      <c r="K12" s="350"/>
      <c r="L12" s="350"/>
      <c r="M12" s="350"/>
      <c r="N12" s="350"/>
      <c r="O12" s="350"/>
      <c r="P12" s="350"/>
      <c r="Q12" s="350"/>
      <c r="R12" s="350"/>
      <c r="S12" s="350"/>
      <c r="T12" s="350"/>
      <c r="U12" s="350"/>
      <c r="V12" s="350"/>
      <c r="W12" s="350"/>
      <c r="X12" s="350"/>
      <c r="Y12" s="350"/>
      <c r="Z12" s="350"/>
      <c r="AA12" s="350"/>
      <c r="AB12" s="350"/>
      <c r="AC12" s="350"/>
      <c r="AD12" s="350"/>
      <c r="AE12" s="350"/>
      <c r="AF12" s="350"/>
      <c r="AG12" s="350"/>
      <c r="AH12" s="350"/>
      <c r="AI12" s="350"/>
      <c r="AJ12" s="350"/>
      <c r="AK12" s="350"/>
      <c r="AL12" s="350"/>
      <c r="AM12" s="350"/>
      <c r="AN12" s="350"/>
      <c r="AO12" s="350"/>
      <c r="AP12" s="350"/>
      <c r="AQ12" s="350"/>
      <c r="AR12" s="350"/>
      <c r="AS12" s="350"/>
      <c r="AT12" s="350"/>
      <c r="AU12" s="350"/>
      <c r="AV12" s="350"/>
      <c r="AW12" s="350"/>
      <c r="AX12" s="350"/>
      <c r="AY12" s="350"/>
      <c r="AZ12" s="350"/>
    </row>
    <row r="13" spans="1:55" x14ac:dyDescent="0.3">
      <c r="A13" s="353"/>
      <c r="B13" s="350"/>
      <c r="C13" s="354"/>
      <c r="D13" s="354"/>
      <c r="E13" s="354"/>
      <c r="F13" s="354"/>
      <c r="G13" s="354"/>
      <c r="H13" s="354"/>
      <c r="I13" s="354"/>
      <c r="J13" s="354"/>
      <c r="K13" s="354"/>
      <c r="L13" s="354"/>
      <c r="M13" s="354"/>
      <c r="N13" s="354"/>
      <c r="O13" s="354"/>
      <c r="P13" s="354"/>
      <c r="Q13" s="354"/>
      <c r="R13" s="354"/>
      <c r="S13" s="354"/>
      <c r="T13" s="354"/>
      <c r="U13" s="354"/>
      <c r="V13" s="354"/>
      <c r="W13" s="354"/>
      <c r="X13" s="354"/>
      <c r="Y13" s="354"/>
      <c r="Z13" s="354"/>
      <c r="AA13" s="354"/>
      <c r="AB13" s="354"/>
      <c r="AC13" s="354"/>
      <c r="AD13" s="354"/>
      <c r="AE13" s="354"/>
      <c r="AF13" s="354"/>
      <c r="AG13" s="354"/>
      <c r="AH13" s="354"/>
      <c r="AI13" s="354"/>
      <c r="AJ13" s="354"/>
      <c r="AK13" s="354"/>
      <c r="AL13" s="354"/>
      <c r="AM13" s="354"/>
      <c r="AN13" s="354"/>
      <c r="AO13" s="354"/>
      <c r="AP13" s="354"/>
      <c r="AQ13" s="354"/>
      <c r="AR13" s="354"/>
      <c r="AS13" s="354"/>
      <c r="AT13" s="354"/>
      <c r="AU13" s="354"/>
      <c r="AV13" s="354"/>
      <c r="AW13" s="354"/>
      <c r="AX13" s="354"/>
      <c r="AY13" s="354"/>
      <c r="AZ13" s="354"/>
    </row>
    <row r="14" spans="1:55" x14ac:dyDescent="0.3">
      <c r="A14" s="353"/>
      <c r="B14" s="354"/>
      <c r="C14" s="354"/>
      <c r="D14" s="354"/>
      <c r="E14" s="354"/>
      <c r="F14" s="354"/>
      <c r="G14" s="354"/>
      <c r="H14" s="354"/>
      <c r="I14" s="354"/>
      <c r="J14" s="354"/>
      <c r="K14" s="354"/>
      <c r="L14" s="354"/>
      <c r="M14" s="354"/>
      <c r="N14" s="354"/>
      <c r="O14" s="354"/>
      <c r="P14" s="354"/>
      <c r="Q14" s="354"/>
      <c r="R14" s="354"/>
      <c r="S14" s="354"/>
      <c r="T14" s="354"/>
      <c r="U14" s="354"/>
      <c r="V14" s="354"/>
      <c r="W14" s="354"/>
      <c r="X14" s="354"/>
      <c r="Y14" s="354"/>
      <c r="Z14" s="354"/>
      <c r="AA14" s="354"/>
      <c r="AB14" s="354"/>
      <c r="AC14" s="354"/>
      <c r="AD14" s="354"/>
      <c r="AE14" s="354"/>
      <c r="AF14" s="354"/>
      <c r="AG14" s="354"/>
      <c r="AH14" s="354"/>
      <c r="AI14" s="354"/>
      <c r="AJ14" s="354"/>
      <c r="AK14" s="354"/>
      <c r="AL14" s="354"/>
      <c r="AM14" s="354"/>
      <c r="AN14" s="354"/>
      <c r="AO14" s="354"/>
      <c r="AP14" s="354"/>
      <c r="AQ14" s="354"/>
      <c r="AR14" s="354"/>
      <c r="AS14" s="354"/>
      <c r="AT14" s="354"/>
      <c r="AU14" s="354"/>
      <c r="AV14" s="354"/>
      <c r="AW14" s="354"/>
      <c r="AX14" s="354"/>
      <c r="AY14" s="354"/>
      <c r="AZ14" s="354"/>
    </row>
    <row r="15" spans="1:55" x14ac:dyDescent="0.3">
      <c r="A15" s="353"/>
      <c r="B15" s="354"/>
      <c r="C15" s="354"/>
      <c r="D15" s="354"/>
      <c r="E15" s="354"/>
      <c r="F15" s="354"/>
      <c r="G15" s="354"/>
      <c r="H15" s="354"/>
      <c r="I15" s="354"/>
      <c r="J15" s="354"/>
      <c r="K15" s="354"/>
      <c r="L15" s="354"/>
      <c r="M15" s="354"/>
      <c r="N15" s="354"/>
      <c r="O15" s="354"/>
      <c r="P15" s="354"/>
      <c r="Q15" s="354"/>
      <c r="R15" s="354"/>
      <c r="S15" s="354"/>
      <c r="T15" s="354"/>
      <c r="U15" s="354"/>
      <c r="V15" s="354"/>
      <c r="W15" s="354"/>
      <c r="X15" s="354"/>
      <c r="Y15" s="354"/>
      <c r="Z15" s="354"/>
      <c r="AA15" s="354"/>
      <c r="AB15" s="354"/>
      <c r="AC15" s="354"/>
      <c r="AD15" s="354"/>
      <c r="AE15" s="354"/>
      <c r="AF15" s="354"/>
      <c r="AG15" s="354"/>
      <c r="AH15" s="354"/>
      <c r="AI15" s="354"/>
      <c r="AJ15" s="354"/>
      <c r="AK15" s="354"/>
      <c r="AL15" s="354"/>
      <c r="AM15" s="354"/>
      <c r="AN15" s="354"/>
      <c r="AO15" s="354"/>
      <c r="AP15" s="354"/>
      <c r="AQ15" s="354"/>
      <c r="AR15" s="354"/>
      <c r="AS15" s="354"/>
      <c r="AT15" s="354"/>
      <c r="AU15" s="354"/>
      <c r="AV15" s="354"/>
      <c r="AW15" s="354"/>
      <c r="AX15" s="354"/>
      <c r="AY15" s="354"/>
      <c r="AZ15" s="354"/>
    </row>
    <row r="16" spans="1:55" x14ac:dyDescent="0.3">
      <c r="A16" s="354"/>
      <c r="B16" s="354"/>
      <c r="C16" s="354"/>
      <c r="D16" s="354"/>
      <c r="E16" s="354"/>
      <c r="F16" s="354"/>
      <c r="G16" s="354"/>
      <c r="H16" s="354"/>
      <c r="I16" s="354"/>
      <c r="J16" s="354"/>
      <c r="K16" s="354"/>
      <c r="L16" s="354"/>
      <c r="M16" s="354"/>
      <c r="N16" s="354"/>
      <c r="O16" s="354"/>
      <c r="P16" s="354"/>
      <c r="Q16" s="354"/>
      <c r="R16" s="354"/>
      <c r="S16" s="354"/>
      <c r="T16" s="354"/>
      <c r="U16" s="354"/>
      <c r="V16" s="354"/>
      <c r="W16" s="354"/>
      <c r="X16" s="354"/>
      <c r="Y16" s="354"/>
      <c r="Z16" s="354"/>
      <c r="AA16" s="354"/>
      <c r="AB16" s="354"/>
      <c r="AC16" s="354"/>
      <c r="AD16" s="354"/>
      <c r="AE16" s="354"/>
      <c r="AF16" s="354"/>
      <c r="AG16" s="354"/>
      <c r="AH16" s="354"/>
      <c r="AI16" s="354"/>
      <c r="AJ16" s="354"/>
      <c r="AK16" s="354"/>
      <c r="AL16" s="354"/>
      <c r="AM16" s="354"/>
      <c r="AN16" s="354"/>
      <c r="AO16" s="354"/>
      <c r="AP16" s="354"/>
      <c r="AQ16" s="354"/>
      <c r="AR16" s="354"/>
      <c r="AS16" s="354"/>
      <c r="AT16" s="354"/>
      <c r="AU16" s="354"/>
      <c r="AV16" s="354"/>
      <c r="AW16" s="354"/>
      <c r="AX16" s="354"/>
      <c r="AY16" s="354"/>
      <c r="AZ16" s="351"/>
    </row>
    <row r="17" spans="1:52" x14ac:dyDescent="0.3">
      <c r="B17" s="354"/>
      <c r="C17" s="354"/>
      <c r="D17" s="354"/>
      <c r="E17" s="354"/>
      <c r="F17" s="354"/>
      <c r="G17" s="354"/>
      <c r="H17" s="354"/>
      <c r="I17" s="354"/>
      <c r="J17" s="354"/>
      <c r="K17" s="354"/>
      <c r="L17" s="354"/>
      <c r="M17" s="354"/>
      <c r="N17" s="354"/>
      <c r="O17" s="354"/>
      <c r="P17" s="354"/>
      <c r="Q17" s="354"/>
      <c r="R17" s="354"/>
      <c r="S17" s="354"/>
      <c r="T17" s="354"/>
      <c r="U17" s="354"/>
      <c r="V17" s="354"/>
      <c r="W17" s="354"/>
      <c r="X17" s="354"/>
      <c r="Y17" s="354"/>
      <c r="Z17" s="354"/>
      <c r="AA17" s="354"/>
      <c r="AB17" s="354"/>
      <c r="AC17" s="354"/>
      <c r="AD17" s="354"/>
      <c r="AE17" s="354"/>
      <c r="AF17" s="354"/>
      <c r="AG17" s="354"/>
      <c r="AH17" s="354"/>
      <c r="AI17" s="354"/>
      <c r="AJ17" s="354"/>
      <c r="AK17" s="354"/>
      <c r="AL17" s="354"/>
      <c r="AM17" s="354"/>
      <c r="AN17" s="354"/>
      <c r="AO17" s="354"/>
      <c r="AP17" s="354"/>
      <c r="AQ17" s="354"/>
      <c r="AR17" s="354"/>
      <c r="AS17" s="354"/>
      <c r="AT17" s="354"/>
      <c r="AU17" s="354"/>
      <c r="AV17" s="354"/>
      <c r="AW17" s="354"/>
      <c r="AX17" s="354"/>
      <c r="AY17" s="354"/>
      <c r="AZ17" s="351"/>
    </row>
    <row r="18" spans="1:52" x14ac:dyDescent="0.3">
      <c r="A18" s="354"/>
      <c r="B18" s="354"/>
      <c r="C18" s="354"/>
      <c r="D18" s="354"/>
      <c r="E18" s="354"/>
      <c r="F18" s="354"/>
      <c r="G18" s="354"/>
      <c r="H18" s="354"/>
      <c r="I18" s="354"/>
      <c r="J18" s="354"/>
      <c r="K18" s="354"/>
      <c r="L18" s="354"/>
      <c r="M18" s="354"/>
      <c r="N18" s="354"/>
      <c r="O18" s="354"/>
      <c r="P18" s="354"/>
      <c r="Q18" s="354"/>
      <c r="R18" s="354"/>
      <c r="S18" s="354"/>
      <c r="T18" s="354"/>
      <c r="U18" s="354"/>
      <c r="V18" s="354"/>
      <c r="W18" s="354"/>
      <c r="X18" s="354"/>
      <c r="Y18" s="354"/>
      <c r="Z18" s="354"/>
      <c r="AA18" s="354"/>
      <c r="AB18" s="354"/>
      <c r="AC18" s="354"/>
      <c r="AD18" s="354"/>
      <c r="AE18" s="354"/>
      <c r="AF18" s="354"/>
      <c r="AG18" s="354"/>
      <c r="AH18" s="354"/>
      <c r="AI18" s="354"/>
      <c r="AJ18" s="354"/>
      <c r="AK18" s="354"/>
      <c r="AL18" s="354"/>
      <c r="AM18" s="354"/>
      <c r="AN18" s="354"/>
      <c r="AO18" s="354"/>
      <c r="AP18" s="354"/>
      <c r="AQ18" s="354"/>
      <c r="AR18" s="354"/>
      <c r="AS18" s="354"/>
      <c r="AT18" s="354"/>
      <c r="AU18" s="354"/>
      <c r="AV18" s="354"/>
      <c r="AW18" s="354"/>
      <c r="AX18" s="354"/>
      <c r="AY18" s="354"/>
    </row>
    <row r="19" spans="1:52" x14ac:dyDescent="0.3">
      <c r="A19" s="354"/>
      <c r="B19" s="354"/>
      <c r="C19" s="354"/>
      <c r="D19" s="354"/>
      <c r="E19" s="354"/>
      <c r="F19" s="354"/>
      <c r="G19" s="354"/>
      <c r="H19" s="354"/>
      <c r="I19" s="354"/>
      <c r="J19" s="354"/>
      <c r="K19" s="354"/>
      <c r="L19" s="354"/>
      <c r="M19" s="354"/>
      <c r="N19" s="354"/>
      <c r="O19" s="354"/>
      <c r="P19" s="354"/>
      <c r="Q19" s="354"/>
      <c r="R19" s="354"/>
      <c r="S19" s="354"/>
      <c r="T19" s="354"/>
      <c r="U19" s="354"/>
      <c r="V19" s="354"/>
      <c r="W19" s="354"/>
      <c r="X19" s="354"/>
      <c r="Y19" s="354"/>
      <c r="Z19" s="354"/>
      <c r="AA19" s="354"/>
      <c r="AB19" s="354"/>
      <c r="AC19" s="354"/>
      <c r="AD19" s="354"/>
      <c r="AE19" s="354"/>
      <c r="AF19" s="354"/>
      <c r="AG19" s="354"/>
      <c r="AH19" s="354"/>
      <c r="AI19" s="354"/>
      <c r="AJ19" s="354"/>
      <c r="AK19" s="354"/>
      <c r="AL19" s="354"/>
      <c r="AM19" s="354"/>
      <c r="AN19" s="354"/>
      <c r="AO19" s="354"/>
      <c r="AP19" s="354"/>
      <c r="AQ19" s="354"/>
      <c r="AR19" s="354"/>
      <c r="AS19" s="354"/>
      <c r="AT19" s="354"/>
      <c r="AU19" s="354"/>
      <c r="AV19" s="354"/>
      <c r="AW19" s="354"/>
      <c r="AX19" s="354"/>
      <c r="AY19" s="354"/>
    </row>
    <row r="20" spans="1:52" x14ac:dyDescent="0.3">
      <c r="A20" s="354"/>
      <c r="B20" s="354"/>
      <c r="C20" s="354"/>
      <c r="D20" s="354"/>
      <c r="E20" s="354"/>
      <c r="F20" s="354"/>
      <c r="G20" s="354"/>
      <c r="H20" s="354"/>
      <c r="I20" s="354"/>
      <c r="J20" s="354"/>
      <c r="K20" s="354"/>
      <c r="L20" s="354"/>
      <c r="M20" s="354"/>
      <c r="N20" s="354"/>
      <c r="O20" s="354"/>
      <c r="P20" s="354"/>
      <c r="Q20" s="354"/>
      <c r="R20" s="354"/>
      <c r="S20" s="354"/>
      <c r="T20" s="354"/>
      <c r="U20" s="354"/>
      <c r="V20" s="354"/>
      <c r="W20" s="354"/>
      <c r="X20" s="354"/>
      <c r="Y20" s="354"/>
      <c r="Z20" s="354"/>
      <c r="AA20" s="354"/>
      <c r="AB20" s="354"/>
      <c r="AC20" s="354"/>
      <c r="AD20" s="354"/>
      <c r="AE20" s="354"/>
      <c r="AF20" s="354"/>
      <c r="AG20" s="354"/>
      <c r="AH20" s="354"/>
      <c r="AI20" s="354"/>
      <c r="AJ20" s="354"/>
      <c r="AK20" s="354"/>
      <c r="AL20" s="354"/>
      <c r="AM20" s="354"/>
      <c r="AN20" s="354"/>
      <c r="AO20" s="354"/>
      <c r="AP20" s="354"/>
      <c r="AQ20" s="354"/>
      <c r="AR20" s="354"/>
      <c r="AS20" s="354"/>
      <c r="AT20" s="354"/>
      <c r="AU20" s="354"/>
      <c r="AV20" s="354"/>
      <c r="AW20" s="354"/>
      <c r="AX20" s="354"/>
      <c r="AY20" s="354"/>
      <c r="AZ20" s="354"/>
    </row>
    <row r="21" spans="1:52" x14ac:dyDescent="0.3">
      <c r="A21" s="354"/>
      <c r="B21" s="354"/>
      <c r="C21" s="354"/>
      <c r="D21" s="354"/>
      <c r="E21" s="354"/>
      <c r="F21" s="354"/>
      <c r="G21" s="354"/>
      <c r="H21" s="354"/>
      <c r="I21" s="354"/>
      <c r="J21" s="354"/>
      <c r="K21" s="354"/>
      <c r="L21" s="354"/>
      <c r="M21" s="354"/>
      <c r="N21" s="354"/>
      <c r="O21" s="354"/>
      <c r="P21" s="354"/>
      <c r="Q21" s="354"/>
      <c r="R21" s="354"/>
      <c r="S21" s="354"/>
      <c r="T21" s="354"/>
      <c r="U21" s="354"/>
      <c r="V21" s="354"/>
      <c r="W21" s="354"/>
      <c r="X21" s="354"/>
      <c r="Y21" s="354"/>
      <c r="Z21" s="354"/>
      <c r="AA21" s="354"/>
      <c r="AB21" s="354"/>
      <c r="AC21" s="354"/>
      <c r="AD21" s="354"/>
      <c r="AE21" s="354"/>
      <c r="AF21" s="354"/>
      <c r="AG21" s="354"/>
      <c r="AH21" s="354"/>
      <c r="AI21" s="354"/>
      <c r="AJ21" s="354"/>
      <c r="AK21" s="354"/>
      <c r="AL21" s="354"/>
      <c r="AM21" s="354"/>
      <c r="AN21" s="354"/>
      <c r="AO21" s="354"/>
      <c r="AP21" s="354"/>
      <c r="AQ21" s="354"/>
      <c r="AR21" s="354"/>
      <c r="AS21" s="354"/>
      <c r="AT21" s="354"/>
      <c r="AU21" s="354"/>
      <c r="AV21" s="354"/>
      <c r="AW21" s="354"/>
      <c r="AX21" s="354"/>
      <c r="AY21" s="354"/>
      <c r="AZ21" s="354"/>
    </row>
    <row r="22" spans="1:52" x14ac:dyDescent="0.3">
      <c r="A22" s="354"/>
      <c r="B22" s="354"/>
      <c r="C22" s="354"/>
      <c r="D22" s="354"/>
      <c r="E22" s="354"/>
      <c r="F22" s="354"/>
      <c r="G22" s="354"/>
      <c r="H22" s="354"/>
      <c r="I22" s="354"/>
      <c r="J22" s="354"/>
      <c r="K22" s="354"/>
      <c r="L22" s="354"/>
      <c r="M22" s="354"/>
      <c r="N22" s="354"/>
      <c r="O22" s="354"/>
      <c r="P22" s="354"/>
      <c r="Q22" s="354"/>
      <c r="R22" s="354"/>
      <c r="S22" s="354"/>
      <c r="T22" s="354"/>
      <c r="U22" s="354"/>
      <c r="V22" s="354"/>
      <c r="W22" s="354"/>
      <c r="X22" s="354"/>
      <c r="Y22" s="354"/>
      <c r="Z22" s="354"/>
      <c r="AA22" s="354"/>
      <c r="AB22" s="354"/>
      <c r="AC22" s="354"/>
      <c r="AD22" s="354"/>
      <c r="AE22" s="354"/>
      <c r="AF22" s="354"/>
      <c r="AG22" s="354"/>
      <c r="AH22" s="354"/>
      <c r="AI22" s="354"/>
      <c r="AJ22" s="354"/>
      <c r="AK22" s="354"/>
      <c r="AL22" s="354"/>
      <c r="AM22" s="354"/>
      <c r="AN22" s="354"/>
      <c r="AO22" s="354"/>
      <c r="AP22" s="354"/>
      <c r="AQ22" s="354"/>
      <c r="AR22" s="354"/>
      <c r="AS22" s="354"/>
      <c r="AT22" s="354"/>
      <c r="AU22" s="354"/>
      <c r="AV22" s="354"/>
      <c r="AW22" s="354"/>
      <c r="AX22" s="354"/>
      <c r="AY22" s="354"/>
      <c r="AZ22" s="354"/>
    </row>
    <row r="23" spans="1:52" x14ac:dyDescent="0.3">
      <c r="A23" s="355"/>
      <c r="B23" s="355"/>
      <c r="C23" s="355"/>
      <c r="D23" s="355"/>
      <c r="E23" s="355"/>
      <c r="F23" s="355"/>
      <c r="G23" s="355"/>
      <c r="H23" s="355"/>
      <c r="I23" s="355"/>
      <c r="J23" s="355"/>
      <c r="K23" s="355"/>
      <c r="L23" s="355"/>
      <c r="M23" s="355"/>
      <c r="N23" s="355"/>
      <c r="O23" s="355"/>
      <c r="P23" s="355"/>
      <c r="Q23" s="355"/>
      <c r="R23" s="355"/>
      <c r="S23" s="355"/>
      <c r="T23" s="355"/>
      <c r="U23" s="355"/>
      <c r="V23" s="355"/>
      <c r="W23" s="355"/>
      <c r="X23" s="355"/>
      <c r="Y23" s="355"/>
      <c r="Z23" s="355"/>
      <c r="AA23" s="355"/>
      <c r="AB23" s="355"/>
      <c r="AC23" s="355"/>
      <c r="AD23" s="355"/>
      <c r="AE23" s="355"/>
      <c r="AF23" s="355"/>
      <c r="AG23" s="355"/>
      <c r="AH23" s="355"/>
      <c r="AI23" s="355"/>
      <c r="AJ23" s="355"/>
      <c r="AK23" s="355"/>
      <c r="AL23" s="355"/>
      <c r="AM23" s="355"/>
      <c r="AN23" s="355"/>
      <c r="AO23" s="355"/>
      <c r="AP23" s="355"/>
      <c r="AQ23" s="355"/>
      <c r="AR23" s="355"/>
      <c r="AS23" s="355"/>
      <c r="AT23" s="355"/>
      <c r="AU23" s="355"/>
      <c r="AV23" s="355"/>
      <c r="AW23" s="355"/>
      <c r="AX23" s="355"/>
      <c r="AY23" s="355"/>
      <c r="AZ23" s="355"/>
    </row>
    <row r="24" spans="1:52" x14ac:dyDescent="0.3">
      <c r="B24" s="355"/>
      <c r="C24" s="355"/>
      <c r="D24" s="355"/>
      <c r="E24" s="355"/>
      <c r="F24" s="355"/>
      <c r="G24" s="355"/>
      <c r="H24" s="355"/>
      <c r="I24" s="355"/>
      <c r="J24" s="355"/>
      <c r="K24" s="355"/>
      <c r="L24" s="355"/>
      <c r="M24" s="355"/>
      <c r="N24" s="355"/>
      <c r="O24" s="355"/>
      <c r="P24" s="355"/>
      <c r="Q24" s="355"/>
      <c r="R24" s="355"/>
      <c r="S24" s="355"/>
      <c r="T24" s="355"/>
      <c r="U24" s="355"/>
      <c r="V24" s="355"/>
      <c r="W24" s="355"/>
      <c r="X24" s="355"/>
      <c r="Y24" s="355"/>
      <c r="Z24" s="355"/>
      <c r="AA24" s="355"/>
      <c r="AB24" s="355"/>
      <c r="AC24" s="355"/>
      <c r="AD24" s="355"/>
      <c r="AE24" s="355"/>
      <c r="AF24" s="355"/>
      <c r="AG24" s="355"/>
      <c r="AH24" s="355"/>
      <c r="AI24" s="355"/>
      <c r="AJ24" s="355"/>
      <c r="AK24" s="355"/>
      <c r="AL24" s="355"/>
      <c r="AM24" s="355"/>
      <c r="AN24" s="355"/>
      <c r="AO24" s="355"/>
      <c r="AP24" s="355"/>
      <c r="AQ24" s="355"/>
      <c r="AR24" s="355"/>
      <c r="AS24" s="355"/>
      <c r="AT24" s="355"/>
      <c r="AU24" s="355"/>
      <c r="AV24" s="355"/>
      <c r="AW24" s="355"/>
      <c r="AX24" s="355"/>
      <c r="AY24" s="355"/>
      <c r="AZ24" s="355"/>
    </row>
    <row r="25" spans="1:52" x14ac:dyDescent="0.3">
      <c r="B25" s="355"/>
      <c r="C25" s="355"/>
      <c r="D25" s="355"/>
      <c r="E25" s="355"/>
      <c r="F25" s="355"/>
      <c r="G25" s="355"/>
      <c r="H25" s="355"/>
      <c r="I25" s="355"/>
      <c r="J25" s="355"/>
      <c r="K25" s="355"/>
      <c r="L25" s="355"/>
      <c r="M25" s="355"/>
      <c r="N25" s="355"/>
      <c r="O25" s="355"/>
      <c r="P25" s="355"/>
      <c r="Q25" s="355"/>
      <c r="R25" s="355"/>
      <c r="S25" s="355"/>
      <c r="T25" s="355"/>
      <c r="U25" s="355"/>
      <c r="V25" s="355"/>
      <c r="W25" s="355"/>
      <c r="X25" s="355"/>
      <c r="Y25" s="355"/>
      <c r="Z25" s="355"/>
      <c r="AA25" s="355"/>
      <c r="AB25" s="355"/>
      <c r="AC25" s="355"/>
      <c r="AD25" s="355"/>
      <c r="AE25" s="355"/>
      <c r="AF25" s="355"/>
      <c r="AG25" s="355"/>
      <c r="AH25" s="355"/>
      <c r="AI25" s="355"/>
      <c r="AJ25" s="355"/>
      <c r="AK25" s="355"/>
      <c r="AL25" s="355"/>
      <c r="AM25" s="355"/>
      <c r="AN25" s="355"/>
      <c r="AO25" s="355"/>
      <c r="AP25" s="355"/>
      <c r="AQ25" s="355"/>
      <c r="AR25" s="355"/>
      <c r="AS25" s="355"/>
      <c r="AT25" s="355"/>
      <c r="AU25" s="355"/>
      <c r="AV25" s="355"/>
      <c r="AW25" s="355"/>
      <c r="AX25" s="355"/>
      <c r="AY25" s="355"/>
      <c r="AZ25" s="355"/>
    </row>
    <row r="26" spans="1:52" x14ac:dyDescent="0.3">
      <c r="A26" s="355"/>
      <c r="B26" s="355"/>
      <c r="C26" s="355"/>
      <c r="D26" s="355"/>
      <c r="E26" s="355"/>
      <c r="F26" s="355"/>
      <c r="G26" s="355"/>
      <c r="H26" s="355"/>
      <c r="I26" s="355"/>
      <c r="J26" s="355"/>
      <c r="K26" s="355"/>
      <c r="L26" s="355"/>
      <c r="M26" s="355"/>
      <c r="N26" s="355"/>
      <c r="O26" s="355"/>
      <c r="P26" s="355"/>
      <c r="Q26" s="355"/>
      <c r="R26" s="355"/>
      <c r="S26" s="355"/>
      <c r="T26" s="355"/>
      <c r="U26" s="355"/>
      <c r="V26" s="355"/>
      <c r="W26" s="355"/>
      <c r="X26" s="355"/>
      <c r="Y26" s="355"/>
      <c r="Z26" s="355"/>
      <c r="AA26" s="355"/>
      <c r="AB26" s="355"/>
      <c r="AC26" s="355"/>
      <c r="AD26" s="355"/>
      <c r="AE26" s="355"/>
      <c r="AF26" s="355"/>
      <c r="AG26" s="355"/>
      <c r="AH26" s="355"/>
      <c r="AI26" s="355"/>
      <c r="AJ26" s="355"/>
      <c r="AK26" s="355"/>
      <c r="AL26" s="355"/>
      <c r="AM26" s="355"/>
      <c r="AN26" s="355"/>
      <c r="AO26" s="355"/>
      <c r="AP26" s="355"/>
      <c r="AQ26" s="355"/>
      <c r="AR26" s="355"/>
      <c r="AS26" s="355"/>
      <c r="AT26" s="355"/>
      <c r="AU26" s="355"/>
      <c r="AV26" s="355"/>
      <c r="AW26" s="355"/>
      <c r="AX26" s="355"/>
      <c r="AY26" s="355"/>
      <c r="AZ26" s="355"/>
    </row>
    <row r="27" spans="1:52" x14ac:dyDescent="0.3">
      <c r="A27" s="355"/>
      <c r="B27" s="355"/>
      <c r="C27" s="355"/>
      <c r="D27" s="355"/>
      <c r="E27" s="355"/>
      <c r="F27" s="355"/>
      <c r="G27" s="355"/>
      <c r="H27" s="355"/>
      <c r="I27" s="355"/>
      <c r="J27" s="355"/>
      <c r="K27" s="355"/>
      <c r="L27" s="355"/>
      <c r="M27" s="355"/>
      <c r="N27" s="355"/>
      <c r="O27" s="355"/>
      <c r="P27" s="355"/>
      <c r="Q27" s="355"/>
      <c r="R27" s="355"/>
      <c r="S27" s="355"/>
      <c r="T27" s="355"/>
      <c r="U27" s="355"/>
      <c r="V27" s="355"/>
      <c r="W27" s="355"/>
      <c r="X27" s="355"/>
      <c r="Y27" s="355"/>
      <c r="Z27" s="355"/>
      <c r="AA27" s="355"/>
      <c r="AB27" s="355"/>
      <c r="AC27" s="355"/>
      <c r="AD27" s="355"/>
      <c r="AE27" s="355"/>
      <c r="AF27" s="355"/>
      <c r="AG27" s="355"/>
      <c r="AH27" s="355"/>
      <c r="AI27" s="355"/>
      <c r="AJ27" s="355"/>
      <c r="AK27" s="355"/>
      <c r="AL27" s="355"/>
      <c r="AM27" s="355"/>
      <c r="AN27" s="355"/>
      <c r="AO27" s="355"/>
      <c r="AP27" s="355"/>
      <c r="AQ27" s="355"/>
      <c r="AR27" s="355"/>
      <c r="AS27" s="355"/>
      <c r="AT27" s="355"/>
      <c r="AU27" s="355"/>
      <c r="AV27" s="355"/>
      <c r="AW27" s="355"/>
      <c r="AX27" s="355"/>
      <c r="AY27" s="355"/>
      <c r="AZ27" s="355"/>
    </row>
    <row r="28" spans="1:52" x14ac:dyDescent="0.3">
      <c r="A28" s="355"/>
    </row>
    <row r="30" spans="1:52" x14ac:dyDescent="0.3">
      <c r="A30" s="351"/>
      <c r="B30" s="351"/>
      <c r="C30" s="351"/>
      <c r="D30" s="351"/>
      <c r="E30" s="351"/>
      <c r="F30" s="351"/>
      <c r="G30" s="351"/>
      <c r="H30" s="351"/>
      <c r="I30" s="351"/>
      <c r="J30" s="351"/>
      <c r="K30" s="351"/>
      <c r="L30" s="351"/>
      <c r="M30" s="351"/>
      <c r="N30" s="351"/>
      <c r="O30" s="351"/>
      <c r="P30" s="351"/>
      <c r="Q30" s="351"/>
      <c r="R30" s="351"/>
      <c r="S30" s="351"/>
      <c r="T30" s="351"/>
      <c r="U30" s="351"/>
      <c r="V30" s="351"/>
      <c r="W30" s="351"/>
      <c r="X30" s="351"/>
      <c r="Y30" s="351"/>
      <c r="Z30" s="351"/>
      <c r="AA30" s="351"/>
      <c r="AB30" s="351"/>
      <c r="AC30" s="351"/>
      <c r="AD30" s="351"/>
      <c r="AE30" s="351"/>
      <c r="AF30" s="351"/>
      <c r="AG30" s="351"/>
      <c r="AH30" s="351"/>
      <c r="AI30" s="351"/>
      <c r="AJ30" s="351"/>
      <c r="AK30" s="351"/>
      <c r="AL30" s="351"/>
      <c r="AM30" s="351"/>
      <c r="AN30" s="351"/>
      <c r="AO30" s="351"/>
      <c r="AP30" s="351"/>
      <c r="AQ30" s="351"/>
      <c r="AR30" s="351"/>
      <c r="AS30" s="351"/>
      <c r="AT30" s="351"/>
      <c r="AU30" s="351"/>
      <c r="AV30" s="351"/>
      <c r="AW30" s="351"/>
      <c r="AX30" s="351"/>
      <c r="AY30" s="351"/>
    </row>
    <row r="31" spans="1:52" x14ac:dyDescent="0.3">
      <c r="A31" s="406" t="s">
        <v>80</v>
      </c>
      <c r="B31" s="406"/>
    </row>
  </sheetData>
  <mergeCells count="1">
    <mergeCell ref="A31:B31"/>
  </mergeCells>
  <hyperlinks>
    <hyperlink ref="A31" location="OBSAH!A1" display="Zpět na Obsah" xr:uid="{AF73E156-F195-429D-8844-93E7D3451C49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862D7-0D20-48CB-83DA-9F4C7351A6E2}">
  <sheetPr codeName="List5">
    <tabColor theme="0" tint="-0.34998626667073579"/>
  </sheetPr>
  <dimension ref="A1:AZ30"/>
  <sheetViews>
    <sheetView zoomScaleNormal="100" workbookViewId="0">
      <selection activeCell="A30" sqref="A30:B30"/>
    </sheetView>
  </sheetViews>
  <sheetFormatPr defaultColWidth="8.84375" defaultRowHeight="11.6" x14ac:dyDescent="0.3"/>
  <cols>
    <col min="1" max="1" width="22.07421875" style="4" customWidth="1"/>
    <col min="2" max="16384" width="8.84375" style="4"/>
  </cols>
  <sheetData>
    <row r="1" spans="1:52" x14ac:dyDescent="0.3">
      <c r="A1" s="2"/>
      <c r="B1" s="2">
        <v>2026</v>
      </c>
      <c r="C1" s="2">
        <v>2027</v>
      </c>
      <c r="D1" s="2">
        <v>2028</v>
      </c>
      <c r="E1" s="2">
        <v>2029</v>
      </c>
      <c r="F1" s="2">
        <v>2030</v>
      </c>
      <c r="G1" s="2">
        <v>2031</v>
      </c>
      <c r="H1" s="2">
        <v>2032</v>
      </c>
      <c r="I1" s="2">
        <v>2033</v>
      </c>
      <c r="J1" s="2">
        <v>2034</v>
      </c>
      <c r="K1" s="2">
        <v>2035</v>
      </c>
      <c r="L1" s="2">
        <v>2036</v>
      </c>
      <c r="M1" s="2">
        <v>2037</v>
      </c>
      <c r="N1" s="2">
        <v>2038</v>
      </c>
      <c r="O1" s="2">
        <v>2039</v>
      </c>
      <c r="P1" s="2">
        <v>2040</v>
      </c>
      <c r="Q1" s="2">
        <v>2041</v>
      </c>
      <c r="R1" s="2">
        <v>2042</v>
      </c>
      <c r="S1" s="2">
        <v>2043</v>
      </c>
      <c r="T1" s="2">
        <v>2044</v>
      </c>
      <c r="U1" s="2">
        <v>2045</v>
      </c>
      <c r="V1" s="2">
        <v>2046</v>
      </c>
      <c r="W1" s="2">
        <v>2047</v>
      </c>
      <c r="X1" s="2">
        <v>2048</v>
      </c>
      <c r="Y1" s="2">
        <v>2049</v>
      </c>
      <c r="Z1" s="2">
        <v>2050</v>
      </c>
      <c r="AA1" s="2">
        <v>2051</v>
      </c>
      <c r="AB1" s="2">
        <v>2052</v>
      </c>
      <c r="AC1" s="2">
        <v>2053</v>
      </c>
      <c r="AD1" s="2">
        <v>2054</v>
      </c>
      <c r="AE1" s="2">
        <v>2055</v>
      </c>
      <c r="AF1" s="2">
        <v>2056</v>
      </c>
      <c r="AG1" s="2">
        <v>2057</v>
      </c>
      <c r="AH1" s="2">
        <v>2058</v>
      </c>
      <c r="AI1" s="2">
        <v>2059</v>
      </c>
      <c r="AJ1" s="2">
        <v>2060</v>
      </c>
      <c r="AK1" s="2">
        <v>2061</v>
      </c>
      <c r="AL1" s="2">
        <v>2062</v>
      </c>
      <c r="AM1" s="2">
        <v>2063</v>
      </c>
      <c r="AN1" s="2">
        <v>2064</v>
      </c>
      <c r="AO1" s="2">
        <v>2065</v>
      </c>
      <c r="AP1" s="2">
        <v>2066</v>
      </c>
      <c r="AQ1" s="2">
        <v>2067</v>
      </c>
      <c r="AR1" s="2">
        <v>2068</v>
      </c>
      <c r="AS1" s="2">
        <v>2069</v>
      </c>
      <c r="AT1" s="2">
        <v>2070</v>
      </c>
      <c r="AU1" s="2">
        <v>2071</v>
      </c>
      <c r="AV1" s="2">
        <v>2072</v>
      </c>
      <c r="AW1" s="2">
        <v>2073</v>
      </c>
      <c r="AX1" s="2">
        <v>2074</v>
      </c>
      <c r="AY1" s="2">
        <v>2075</v>
      </c>
      <c r="AZ1" s="2">
        <v>2076</v>
      </c>
    </row>
    <row r="2" spans="1:52" x14ac:dyDescent="0.3">
      <c r="A2" s="2" t="s">
        <v>309</v>
      </c>
      <c r="B2" s="60">
        <v>45.208257218407823</v>
      </c>
      <c r="C2" s="60">
        <v>45.79370177254998</v>
      </c>
      <c r="D2" s="60">
        <v>46.546545416379395</v>
      </c>
      <c r="E2" s="60">
        <v>47.463075042695529</v>
      </c>
      <c r="F2" s="60">
        <v>48.676317361403726</v>
      </c>
      <c r="G2" s="60">
        <v>50.013578401909129</v>
      </c>
      <c r="H2" s="60">
        <v>51.551818022675263</v>
      </c>
      <c r="I2" s="60">
        <v>53.274015803834857</v>
      </c>
      <c r="J2" s="60">
        <v>55.146247941314471</v>
      </c>
      <c r="K2" s="60">
        <v>57.096697460660749</v>
      </c>
      <c r="L2" s="60">
        <v>58.983308881474187</v>
      </c>
      <c r="M2" s="60">
        <v>60.842658852181316</v>
      </c>
      <c r="N2" s="60">
        <v>62.72545907474683</v>
      </c>
      <c r="O2" s="60">
        <v>64.7296488475844</v>
      </c>
      <c r="P2" s="60">
        <v>66.939448538204772</v>
      </c>
      <c r="Q2" s="60">
        <v>69.40321199939055</v>
      </c>
      <c r="R2" s="60">
        <v>71.841336740335564</v>
      </c>
      <c r="S2" s="60">
        <v>74.565428727757208</v>
      </c>
      <c r="T2" s="60">
        <v>77.594052800286164</v>
      </c>
      <c r="U2" s="60">
        <v>80.94320577652141</v>
      </c>
      <c r="V2" s="60">
        <v>84.52884392366947</v>
      </c>
      <c r="W2" s="60">
        <v>88.313553885945893</v>
      </c>
      <c r="X2" s="60">
        <v>92.212069538892052</v>
      </c>
      <c r="Y2" s="60">
        <v>96.233096790493732</v>
      </c>
      <c r="Z2" s="60">
        <v>100.38347617694572</v>
      </c>
      <c r="AA2" s="60">
        <v>104.65417050695929</v>
      </c>
      <c r="AB2" s="60">
        <v>109.03420159413672</v>
      </c>
      <c r="AC2" s="60">
        <v>113.50203793676974</v>
      </c>
      <c r="AD2" s="60">
        <v>118.03949895068207</v>
      </c>
      <c r="AE2" s="60">
        <v>122.32536186721295</v>
      </c>
      <c r="AF2" s="60">
        <v>126.89186653020721</v>
      </c>
      <c r="AG2" s="60">
        <v>131.73621396162105</v>
      </c>
      <c r="AH2" s="60">
        <v>136.63924031158035</v>
      </c>
      <c r="AI2" s="60">
        <v>141.57931400865226</v>
      </c>
      <c r="AJ2" s="60">
        <v>146.45849504718416</v>
      </c>
      <c r="AK2" s="60">
        <v>151.22389968129872</v>
      </c>
      <c r="AL2" s="60">
        <v>155.75595708150419</v>
      </c>
      <c r="AM2" s="60">
        <v>160.02616381675986</v>
      </c>
      <c r="AN2" s="60">
        <v>164.08352145556125</v>
      </c>
      <c r="AO2" s="60">
        <v>167.9857210768308</v>
      </c>
      <c r="AP2" s="60">
        <v>171.76212405229461</v>
      </c>
      <c r="AQ2" s="60">
        <v>175.41949762363285</v>
      </c>
      <c r="AR2" s="60">
        <v>179.0190566498369</v>
      </c>
      <c r="AS2" s="60">
        <v>182.59255805849472</v>
      </c>
      <c r="AT2" s="60">
        <v>186.21134772791783</v>
      </c>
      <c r="AU2" s="60">
        <v>189.93103476504956</v>
      </c>
      <c r="AV2" s="60">
        <v>193.78696137913113</v>
      </c>
      <c r="AW2" s="60">
        <v>197.82713299626528</v>
      </c>
      <c r="AX2" s="60">
        <v>202.12004612726221</v>
      </c>
      <c r="AY2" s="60">
        <v>206.70220906091404</v>
      </c>
      <c r="AZ2" s="60">
        <v>211.48955027807719</v>
      </c>
    </row>
    <row r="3" spans="1:52" x14ac:dyDescent="0.3">
      <c r="A3" s="2" t="s">
        <v>239</v>
      </c>
      <c r="B3" s="60">
        <v>45.208257218407823</v>
      </c>
      <c r="C3" s="60">
        <v>45.79370177254998</v>
      </c>
      <c r="D3" s="60">
        <v>46.546545416379395</v>
      </c>
      <c r="E3" s="60">
        <v>47.463075042695529</v>
      </c>
      <c r="F3" s="60">
        <v>48.727469523956479</v>
      </c>
      <c r="G3" s="60">
        <v>50.151903366749032</v>
      </c>
      <c r="H3" s="60">
        <v>51.815428468724889</v>
      </c>
      <c r="I3" s="60">
        <v>53.703523836280624</v>
      </c>
      <c r="J3" s="60">
        <v>55.784682772432646</v>
      </c>
      <c r="K3" s="60">
        <v>57.990062624254449</v>
      </c>
      <c r="L3" s="60">
        <v>60.179196870987418</v>
      </c>
      <c r="M3" s="60">
        <v>62.390774803604103</v>
      </c>
      <c r="N3" s="60">
        <v>64.666659225804679</v>
      </c>
      <c r="O3" s="60">
        <v>67.096815837381939</v>
      </c>
      <c r="P3" s="60">
        <v>69.757558808021884</v>
      </c>
      <c r="Q3" s="60">
        <v>72.68816896930565</v>
      </c>
      <c r="R3" s="60">
        <v>75.600291260725044</v>
      </c>
      <c r="S3" s="60">
        <v>78.818753953192171</v>
      </c>
      <c r="T3" s="60">
        <v>82.365385676916702</v>
      </c>
      <c r="U3" s="60">
        <v>86.259699966933525</v>
      </c>
      <c r="V3" s="60">
        <v>90.415808348266012</v>
      </c>
      <c r="W3" s="60">
        <v>94.796560209791537</v>
      </c>
      <c r="X3" s="60">
        <v>99.31266642935077</v>
      </c>
      <c r="Y3" s="60">
        <v>103.97434897325164</v>
      </c>
      <c r="Z3" s="60">
        <v>108.79002689472516</v>
      </c>
      <c r="AA3" s="60">
        <v>113.75124732724157</v>
      </c>
      <c r="AB3" s="60">
        <v>118.8474433124492</v>
      </c>
      <c r="AC3" s="60">
        <v>124.05658025792766</v>
      </c>
      <c r="AD3" s="60">
        <v>129.36002457258658</v>
      </c>
      <c r="AE3" s="60">
        <v>134.41127834081942</v>
      </c>
      <c r="AF3" s="60">
        <v>139.78986684582779</v>
      </c>
      <c r="AG3" s="60">
        <v>145.49195087832587</v>
      </c>
      <c r="AH3" s="60">
        <v>151.27807892108117</v>
      </c>
      <c r="AI3" s="60">
        <v>157.12643197024789</v>
      </c>
      <c r="AJ3" s="60">
        <v>162.93160322677124</v>
      </c>
      <c r="AK3" s="60">
        <v>168.6374650525778</v>
      </c>
      <c r="AL3" s="60">
        <v>174.11415850596879</v>
      </c>
      <c r="AM3" s="60">
        <v>179.33154536998003</v>
      </c>
      <c r="AN3" s="60">
        <v>184.34448928776325</v>
      </c>
      <c r="AO3" s="60">
        <v>189.21746200483489</v>
      </c>
      <c r="AP3" s="60">
        <v>193.98300715797404</v>
      </c>
      <c r="AQ3" s="60">
        <v>198.64798400804818</v>
      </c>
      <c r="AR3" s="60">
        <v>203.27958193932869</v>
      </c>
      <c r="AS3" s="60">
        <v>207.91201180852701</v>
      </c>
      <c r="AT3" s="60">
        <v>212.62477705446705</v>
      </c>
      <c r="AU3" s="60">
        <v>217.47947312959573</v>
      </c>
      <c r="AV3" s="60">
        <v>222.51415603108492</v>
      </c>
      <c r="AW3" s="60">
        <v>227.7816672950473</v>
      </c>
      <c r="AX3" s="60">
        <v>233.35820947614303</v>
      </c>
      <c r="AY3" s="60">
        <v>239.2843399451564</v>
      </c>
      <c r="AZ3" s="60">
        <v>245.46262628448443</v>
      </c>
    </row>
    <row r="4" spans="1:52" x14ac:dyDescent="0.3">
      <c r="A4" s="2" t="s">
        <v>310</v>
      </c>
      <c r="B4" s="60">
        <v>45.208257218407823</v>
      </c>
      <c r="C4" s="60">
        <v>45.79370177254998</v>
      </c>
      <c r="D4" s="60">
        <v>46.546545416379395</v>
      </c>
      <c r="E4" s="60">
        <v>47.463075042695529</v>
      </c>
      <c r="F4" s="60">
        <v>48.826446879139844</v>
      </c>
      <c r="G4" s="60">
        <v>50.407937738761227</v>
      </c>
      <c r="H4" s="60">
        <v>52.27848534366624</v>
      </c>
      <c r="I4" s="60">
        <v>54.427709797017314</v>
      </c>
      <c r="J4" s="60">
        <v>56.828248631496152</v>
      </c>
      <c r="K4" s="60">
        <v>59.416544346367871</v>
      </c>
      <c r="L4" s="60">
        <v>62.055533048442001</v>
      </c>
      <c r="M4" s="60">
        <v>64.788567199013286</v>
      </c>
      <c r="N4" s="60">
        <v>67.648050789896985</v>
      </c>
      <c r="O4" s="60">
        <v>70.715516991328457</v>
      </c>
      <c r="P4" s="60">
        <v>74.058411225804704</v>
      </c>
      <c r="Q4" s="60">
        <v>77.704750069367094</v>
      </c>
      <c r="R4" s="60">
        <v>81.352640332715012</v>
      </c>
      <c r="S4" s="60">
        <v>85.347335227871895</v>
      </c>
      <c r="T4" s="60">
        <v>89.715964342927677</v>
      </c>
      <c r="U4" s="60">
        <v>94.483837772507854</v>
      </c>
      <c r="V4" s="60">
        <v>99.562658842090954</v>
      </c>
      <c r="W4" s="60">
        <v>104.91614216895321</v>
      </c>
      <c r="X4" s="60">
        <v>110.44917303184201</v>
      </c>
      <c r="Y4" s="60">
        <v>116.17476589069065</v>
      </c>
      <c r="Z4" s="60">
        <v>122.10427741339409</v>
      </c>
      <c r="AA4" s="60">
        <v>128.23066334994164</v>
      </c>
      <c r="AB4" s="60">
        <v>134.54451524796178</v>
      </c>
      <c r="AC4" s="60">
        <v>141.02351167194789</v>
      </c>
      <c r="AD4" s="60">
        <v>147.64881037472364</v>
      </c>
      <c r="AE4" s="60">
        <v>154.03345141118632</v>
      </c>
      <c r="AF4" s="60">
        <v>160.83409060616012</v>
      </c>
      <c r="AG4" s="60">
        <v>168.04623724222364</v>
      </c>
      <c r="AH4" s="60">
        <v>175.39802646400796</v>
      </c>
      <c r="AI4" s="60">
        <v>182.86788150330284</v>
      </c>
      <c r="AJ4" s="60">
        <v>190.33857087909084</v>
      </c>
      <c r="AK4" s="60">
        <v>197.7490279979078</v>
      </c>
      <c r="AL4" s="60">
        <v>204.95259813293507</v>
      </c>
      <c r="AM4" s="60">
        <v>211.91670578724546</v>
      </c>
      <c r="AN4" s="60">
        <v>218.70649670385978</v>
      </c>
      <c r="AO4" s="60">
        <v>225.39851475493359</v>
      </c>
      <c r="AP4" s="60">
        <v>232.03145857003562</v>
      </c>
      <c r="AQ4" s="60">
        <v>238.61314507818349</v>
      </c>
      <c r="AR4" s="60">
        <v>245.22189131719031</v>
      </c>
      <c r="AS4" s="60">
        <v>251.89710092807599</v>
      </c>
      <c r="AT4" s="60">
        <v>258.73348863124852</v>
      </c>
      <c r="AU4" s="60">
        <v>265.80430044527202</v>
      </c>
      <c r="AV4" s="60">
        <v>273.15363683400301</v>
      </c>
      <c r="AW4" s="60">
        <v>280.84418501327275</v>
      </c>
      <c r="AX4" s="60">
        <v>288.96720803084139</v>
      </c>
      <c r="AY4" s="60">
        <v>297.57198650766929</v>
      </c>
      <c r="AZ4" s="60">
        <v>306.53860923816444</v>
      </c>
    </row>
    <row r="5" spans="1:52" x14ac:dyDescent="0.3">
      <c r="A5" s="2" t="s">
        <v>311</v>
      </c>
      <c r="B5" s="60">
        <v>45.208257218407823</v>
      </c>
      <c r="C5" s="60">
        <v>45.79370177254998</v>
      </c>
      <c r="D5" s="60">
        <v>46.546545416379395</v>
      </c>
      <c r="E5" s="60">
        <v>47.463075042695529</v>
      </c>
      <c r="F5" s="60">
        <v>48.924453868095931</v>
      </c>
      <c r="G5" s="60">
        <v>50.662080651146425</v>
      </c>
      <c r="H5" s="60">
        <v>52.740610357964172</v>
      </c>
      <c r="I5" s="60">
        <v>55.154375513487423</v>
      </c>
      <c r="J5" s="60">
        <v>57.881526065965517</v>
      </c>
      <c r="K5" s="60">
        <v>60.865530374763253</v>
      </c>
      <c r="L5" s="60">
        <v>63.974859051023302</v>
      </c>
      <c r="M5" s="60">
        <v>67.260122561138502</v>
      </c>
      <c r="N5" s="60">
        <v>70.746421142142424</v>
      </c>
      <c r="O5" s="60">
        <v>74.508570689690117</v>
      </c>
      <c r="P5" s="60">
        <v>78.606189740628764</v>
      </c>
      <c r="Q5" s="60">
        <v>83.056100601433798</v>
      </c>
      <c r="R5" s="60">
        <v>87.541931788303032</v>
      </c>
      <c r="S5" s="60">
        <v>92.431450708480185</v>
      </c>
      <c r="T5" s="60">
        <v>97.758446458929583</v>
      </c>
      <c r="U5" s="60">
        <v>103.55558915652982</v>
      </c>
      <c r="V5" s="60">
        <v>109.73300227371759</v>
      </c>
      <c r="W5" s="60">
        <v>116.25639735605803</v>
      </c>
      <c r="X5" s="60">
        <v>123.02513064384783</v>
      </c>
      <c r="Y5" s="60">
        <v>130.05629074126114</v>
      </c>
      <c r="Z5" s="60">
        <v>137.36556539390554</v>
      </c>
      <c r="AA5" s="60">
        <v>144.94857486457667</v>
      </c>
      <c r="AB5" s="60">
        <v>152.79833652715001</v>
      </c>
      <c r="AC5" s="60">
        <v>160.89331076779303</v>
      </c>
      <c r="AD5" s="60">
        <v>169.21553461969128</v>
      </c>
      <c r="AE5" s="60">
        <v>177.33119718298713</v>
      </c>
      <c r="AF5" s="60">
        <v>185.98939095553499</v>
      </c>
      <c r="AG5" s="60">
        <v>195.18687359769953</v>
      </c>
      <c r="AH5" s="60">
        <v>204.61451195514854</v>
      </c>
      <c r="AI5" s="60">
        <v>214.25227732519312</v>
      </c>
      <c r="AJ5" s="60">
        <v>223.96975021722281</v>
      </c>
      <c r="AK5" s="60">
        <v>233.70089240907834</v>
      </c>
      <c r="AL5" s="60">
        <v>243.27929267379986</v>
      </c>
      <c r="AM5" s="60">
        <v>252.67016373149886</v>
      </c>
      <c r="AN5" s="60">
        <v>261.95245816497231</v>
      </c>
      <c r="AO5" s="60">
        <v>271.21917893529269</v>
      </c>
      <c r="AP5" s="60">
        <v>280.51837328515285</v>
      </c>
      <c r="AQ5" s="60">
        <v>289.86077688947029</v>
      </c>
      <c r="AR5" s="60">
        <v>299.34079711472805</v>
      </c>
      <c r="AS5" s="60">
        <v>309.00658025624114</v>
      </c>
      <c r="AT5" s="60">
        <v>318.97483826219275</v>
      </c>
      <c r="AU5" s="60">
        <v>329.3366166831359</v>
      </c>
      <c r="AV5" s="60">
        <v>340.14675364404548</v>
      </c>
      <c r="AW5" s="60">
        <v>351.48389445562162</v>
      </c>
      <c r="AX5" s="60">
        <v>363.46252155224374</v>
      </c>
      <c r="AY5" s="60">
        <v>376.14704136640472</v>
      </c>
      <c r="AZ5" s="60">
        <v>389.39060363783761</v>
      </c>
    </row>
    <row r="7" spans="1:52" x14ac:dyDescent="0.3">
      <c r="B7" s="358"/>
      <c r="C7" s="358"/>
      <c r="D7" s="358"/>
      <c r="E7" s="358"/>
      <c r="F7" s="358"/>
      <c r="G7" s="358"/>
      <c r="H7" s="358"/>
      <c r="I7" s="358"/>
      <c r="J7" s="358"/>
      <c r="K7" s="358"/>
      <c r="L7" s="358"/>
      <c r="M7" s="358"/>
      <c r="N7" s="358"/>
      <c r="O7" s="358"/>
      <c r="P7" s="358"/>
      <c r="Q7" s="358"/>
      <c r="R7" s="358"/>
      <c r="S7" s="358"/>
      <c r="T7" s="358"/>
      <c r="U7" s="358"/>
      <c r="V7" s="358"/>
      <c r="W7" s="358"/>
      <c r="X7" s="358"/>
      <c r="Y7" s="358"/>
      <c r="Z7" s="358"/>
      <c r="AA7" s="358"/>
      <c r="AB7" s="358"/>
      <c r="AC7" s="358"/>
      <c r="AD7" s="358"/>
      <c r="AE7" s="358"/>
      <c r="AF7" s="358"/>
      <c r="AG7" s="358"/>
      <c r="AH7" s="358"/>
      <c r="AI7" s="358"/>
      <c r="AJ7" s="358"/>
      <c r="AK7" s="358"/>
      <c r="AL7" s="358"/>
      <c r="AM7" s="358"/>
      <c r="AN7" s="358"/>
      <c r="AO7" s="358"/>
      <c r="AP7" s="358"/>
      <c r="AQ7" s="358"/>
      <c r="AR7" s="358"/>
      <c r="AS7" s="358"/>
      <c r="AT7" s="358"/>
      <c r="AU7" s="358"/>
      <c r="AV7" s="358"/>
      <c r="AW7" s="358"/>
      <c r="AX7" s="358"/>
      <c r="AY7" s="358"/>
      <c r="AZ7" s="358"/>
    </row>
    <row r="8" spans="1:52" x14ac:dyDescent="0.3">
      <c r="H8" s="358"/>
      <c r="I8" s="358"/>
      <c r="J8" s="358"/>
      <c r="K8" s="358"/>
      <c r="L8" s="358"/>
      <c r="M8" s="358"/>
      <c r="N8" s="358"/>
      <c r="O8" s="358"/>
      <c r="P8" s="358"/>
      <c r="Q8" s="358"/>
      <c r="R8" s="358"/>
      <c r="S8" s="358"/>
      <c r="T8" s="358"/>
      <c r="U8" s="358"/>
      <c r="V8" s="358"/>
      <c r="W8" s="358"/>
      <c r="X8" s="358"/>
      <c r="Y8" s="358"/>
      <c r="Z8" s="358"/>
      <c r="AA8" s="358"/>
      <c r="AB8" s="358"/>
      <c r="AC8" s="358"/>
      <c r="AD8" s="358"/>
      <c r="AE8" s="358"/>
      <c r="AF8" s="358"/>
      <c r="AG8" s="358"/>
      <c r="AH8" s="358"/>
      <c r="AI8" s="358"/>
      <c r="AJ8" s="358"/>
      <c r="AK8" s="358"/>
      <c r="AL8" s="358"/>
      <c r="AM8" s="358"/>
      <c r="AN8" s="358"/>
      <c r="AO8" s="358"/>
      <c r="AP8" s="358"/>
      <c r="AQ8" s="358"/>
      <c r="AR8" s="358"/>
      <c r="AS8" s="358"/>
      <c r="AT8" s="358"/>
      <c r="AU8" s="358"/>
      <c r="AV8" s="358"/>
      <c r="AW8" s="358"/>
      <c r="AX8" s="358"/>
      <c r="AY8" s="358"/>
      <c r="AZ8" s="358"/>
    </row>
    <row r="30" spans="1:2" x14ac:dyDescent="0.3">
      <c r="A30" s="406" t="s">
        <v>80</v>
      </c>
      <c r="B30" s="406"/>
    </row>
  </sheetData>
  <mergeCells count="1">
    <mergeCell ref="A30:B30"/>
  </mergeCells>
  <hyperlinks>
    <hyperlink ref="A30" location="OBSAH!A1" display="Zpět na Obsah" xr:uid="{AA1C5815-4DA5-44E0-BC67-374ABAE64C7B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64564-5BC8-4402-B7DF-33952AC2ADBF}">
  <sheetPr codeName="List6">
    <tabColor rgb="FF0070C0"/>
  </sheetPr>
  <dimension ref="A1"/>
  <sheetViews>
    <sheetView workbookViewId="0">
      <selection activeCell="C89" sqref="C89:P89"/>
    </sheetView>
  </sheetViews>
  <sheetFormatPr defaultRowHeight="14.6" x14ac:dyDescent="0.4"/>
  <sheetData/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2DAA3-179B-46DC-9202-8C89AE551B93}">
  <sheetPr codeName="List7">
    <tabColor theme="0" tint="-0.34998626667073579"/>
  </sheetPr>
  <dimension ref="A1:O36"/>
  <sheetViews>
    <sheetView zoomScaleNormal="100" workbookViewId="0">
      <selection activeCell="A36" sqref="A36"/>
    </sheetView>
  </sheetViews>
  <sheetFormatPr defaultColWidth="8.84375" defaultRowHeight="12" customHeight="1" x14ac:dyDescent="0.3"/>
  <cols>
    <col min="1" max="1" width="49.53515625" style="4" bestFit="1" customWidth="1"/>
    <col min="2" max="15" width="6.69140625" style="4" customWidth="1"/>
    <col min="16" max="16384" width="8.84375" style="4"/>
  </cols>
  <sheetData>
    <row r="1" spans="1:15" ht="12" customHeight="1" x14ac:dyDescent="0.3">
      <c r="A1" s="4" t="s">
        <v>532</v>
      </c>
    </row>
    <row r="2" spans="1:15" ht="12" customHeight="1" x14ac:dyDescent="0.3">
      <c r="A2" s="57"/>
      <c r="B2" s="42">
        <v>2017</v>
      </c>
      <c r="C2" s="42">
        <v>2018</v>
      </c>
      <c r="D2" s="42">
        <v>2019</v>
      </c>
      <c r="E2" s="42">
        <v>2020</v>
      </c>
      <c r="F2" s="42">
        <v>2021</v>
      </c>
      <c r="G2" s="42">
        <v>2022</v>
      </c>
      <c r="H2" s="42">
        <v>2023</v>
      </c>
      <c r="I2" s="42">
        <v>2024</v>
      </c>
      <c r="J2" s="42">
        <v>2025</v>
      </c>
      <c r="K2" s="42">
        <v>2026</v>
      </c>
      <c r="L2" s="42">
        <v>2027</v>
      </c>
      <c r="M2" s="42">
        <v>2028</v>
      </c>
      <c r="N2" s="42">
        <v>2029</v>
      </c>
      <c r="O2" s="42">
        <v>2030</v>
      </c>
    </row>
    <row r="3" spans="1:15" ht="12" customHeight="1" x14ac:dyDescent="0.3">
      <c r="A3" s="58" t="s">
        <v>533</v>
      </c>
      <c r="B3" s="339">
        <v>0.8</v>
      </c>
      <c r="C3" s="339">
        <v>0.2</v>
      </c>
      <c r="D3" s="339">
        <v>-0.9</v>
      </c>
      <c r="E3" s="339">
        <v>-2.2999999999999998</v>
      </c>
      <c r="F3" s="339">
        <v>-3.3</v>
      </c>
      <c r="G3" s="339">
        <v>-2.4</v>
      </c>
      <c r="H3" s="339">
        <v>-2.7</v>
      </c>
      <c r="I3" s="339">
        <v>-1.8</v>
      </c>
      <c r="J3" s="340">
        <v>-2.2000000000000002</v>
      </c>
      <c r="K3" s="2"/>
      <c r="L3" s="2"/>
      <c r="M3" s="339"/>
      <c r="N3" s="339"/>
      <c r="O3" s="2"/>
    </row>
    <row r="4" spans="1:15" ht="12" customHeight="1" x14ac:dyDescent="0.3">
      <c r="A4" s="58" t="s">
        <v>88</v>
      </c>
      <c r="B4" s="339"/>
      <c r="C4" s="339"/>
      <c r="D4" s="339"/>
      <c r="E4" s="339"/>
      <c r="F4" s="339"/>
      <c r="G4" s="339"/>
      <c r="H4" s="339"/>
      <c r="I4" s="339"/>
      <c r="J4" s="340"/>
      <c r="K4" s="60">
        <v>-2.5</v>
      </c>
      <c r="L4" s="2">
        <v>-3.5</v>
      </c>
      <c r="M4" s="339">
        <v>-3.2</v>
      </c>
      <c r="N4" s="339">
        <v>-3.1</v>
      </c>
      <c r="O4" s="339"/>
    </row>
    <row r="5" spans="1:15" ht="12" customHeight="1" x14ac:dyDescent="0.3">
      <c r="A5" s="58" t="s">
        <v>83</v>
      </c>
      <c r="B5" s="80"/>
      <c r="C5" s="81">
        <v>-1.5</v>
      </c>
      <c r="D5" s="81">
        <v>-1.25</v>
      </c>
      <c r="E5" s="81">
        <v>-1</v>
      </c>
      <c r="F5" s="81"/>
      <c r="G5" s="81"/>
      <c r="H5" s="81"/>
      <c r="I5" s="81"/>
      <c r="J5" s="81"/>
      <c r="K5" s="81"/>
      <c r="L5" s="81"/>
      <c r="M5" s="81"/>
      <c r="N5" s="81"/>
      <c r="O5" s="81"/>
    </row>
    <row r="6" spans="1:15" ht="12" customHeight="1" x14ac:dyDescent="0.3">
      <c r="A6" s="58" t="s">
        <v>84</v>
      </c>
      <c r="B6" s="80"/>
      <c r="C6" s="81"/>
      <c r="D6" s="81"/>
      <c r="E6" s="81"/>
      <c r="F6" s="81">
        <v>-4</v>
      </c>
      <c r="G6" s="81"/>
      <c r="H6" s="81"/>
      <c r="I6" s="81"/>
      <c r="J6" s="81"/>
      <c r="K6" s="81"/>
      <c r="L6" s="81"/>
      <c r="M6" s="81"/>
      <c r="N6" s="81"/>
      <c r="O6" s="81"/>
    </row>
    <row r="7" spans="1:15" ht="12" customHeight="1" x14ac:dyDescent="0.3">
      <c r="A7" s="58" t="s">
        <v>534</v>
      </c>
      <c r="B7" s="81"/>
      <c r="C7" s="81"/>
      <c r="D7" s="81"/>
      <c r="E7" s="81"/>
      <c r="F7" s="81"/>
      <c r="G7" s="81">
        <v>-5.6</v>
      </c>
      <c r="H7" s="81">
        <v>-1</v>
      </c>
      <c r="I7" s="81"/>
      <c r="J7" s="81"/>
      <c r="K7" s="81"/>
      <c r="L7" s="81"/>
      <c r="M7" s="81"/>
      <c r="N7" s="81"/>
      <c r="O7" s="81"/>
    </row>
    <row r="8" spans="1:15" ht="12" customHeight="1" x14ac:dyDescent="0.3">
      <c r="A8" s="58" t="s">
        <v>85</v>
      </c>
      <c r="B8" s="81"/>
      <c r="C8" s="81"/>
      <c r="D8" s="81"/>
      <c r="E8" s="81"/>
      <c r="F8" s="81"/>
      <c r="G8" s="2"/>
      <c r="H8" s="81"/>
      <c r="I8" s="81">
        <v>-2.75</v>
      </c>
      <c r="J8" s="81">
        <v>-2.25</v>
      </c>
      <c r="K8" s="81">
        <v>-1.75</v>
      </c>
      <c r="L8" s="81">
        <v>-1.25</v>
      </c>
      <c r="M8" s="81">
        <v>-1</v>
      </c>
      <c r="N8" s="81">
        <v>-1</v>
      </c>
      <c r="O8" s="81">
        <v>-1</v>
      </c>
    </row>
    <row r="9" spans="1:15" ht="12" customHeight="1" x14ac:dyDescent="0.3">
      <c r="A9" s="2" t="s">
        <v>535</v>
      </c>
      <c r="B9" s="2"/>
      <c r="C9" s="2"/>
      <c r="D9" s="2"/>
      <c r="E9" s="2"/>
      <c r="F9" s="2"/>
      <c r="G9" s="2"/>
      <c r="H9" s="2"/>
      <c r="I9" s="2"/>
      <c r="J9" s="2"/>
      <c r="K9" s="2"/>
      <c r="L9" s="341">
        <v>-2.9</v>
      </c>
      <c r="M9" s="2">
        <v>-2.5</v>
      </c>
      <c r="N9" s="2">
        <v>-1.9</v>
      </c>
      <c r="O9" s="2">
        <v>-1.4</v>
      </c>
    </row>
    <row r="36" spans="1:2" ht="11.6" x14ac:dyDescent="0.3">
      <c r="A36" s="342" t="s">
        <v>80</v>
      </c>
      <c r="B36" s="342"/>
    </row>
  </sheetData>
  <hyperlinks>
    <hyperlink ref="A36" location="OBSAH!A1" display="Zpět na Obsah" xr:uid="{3C939594-C6F0-4F97-9537-702D2EF298BF}"/>
  </hyperlinks>
  <pageMargins left="0.7" right="0.7" top="0.78740157499999996" bottom="0.78740157499999996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2317A-3920-47F1-A77D-F38AE05C15E5}">
  <sheetPr codeName="List8">
    <tabColor theme="0" tint="-0.34998626667073579"/>
  </sheetPr>
  <dimension ref="A1:N29"/>
  <sheetViews>
    <sheetView workbookViewId="0">
      <selection activeCell="J6" sqref="J6"/>
    </sheetView>
  </sheetViews>
  <sheetFormatPr defaultColWidth="9.07421875" defaultRowHeight="11.6" x14ac:dyDescent="0.3"/>
  <cols>
    <col min="1" max="1" width="39.53515625" style="4" customWidth="1"/>
    <col min="2" max="7" width="6.07421875" style="4" bestFit="1" customWidth="1"/>
    <col min="8" max="9" width="6" style="4" bestFit="1" customWidth="1"/>
    <col min="10" max="10" width="7.3046875" style="4" customWidth="1"/>
    <col min="11" max="14" width="5.69140625" style="4" customWidth="1"/>
    <col min="15" max="16384" width="9.07421875" style="4"/>
  </cols>
  <sheetData>
    <row r="1" spans="1:14" x14ac:dyDescent="0.3">
      <c r="A1" s="4" t="s">
        <v>86</v>
      </c>
    </row>
    <row r="2" spans="1:14" x14ac:dyDescent="0.3">
      <c r="A2" s="2"/>
      <c r="B2" s="3">
        <v>2017</v>
      </c>
      <c r="C2" s="3">
        <v>2018</v>
      </c>
      <c r="D2" s="3">
        <v>2019</v>
      </c>
      <c r="E2" s="3">
        <v>2020</v>
      </c>
      <c r="F2" s="3">
        <v>2021</v>
      </c>
      <c r="G2" s="3">
        <v>2022</v>
      </c>
      <c r="H2" s="3">
        <v>2023</v>
      </c>
      <c r="I2" s="3">
        <v>2024</v>
      </c>
      <c r="J2" s="3">
        <v>2025</v>
      </c>
      <c r="K2" s="2">
        <v>2026</v>
      </c>
      <c r="L2" s="2">
        <v>2027</v>
      </c>
      <c r="M2" s="2">
        <v>2028</v>
      </c>
      <c r="N2" s="2">
        <v>2029</v>
      </c>
    </row>
    <row r="3" spans="1:14" x14ac:dyDescent="0.3">
      <c r="A3" s="59" t="s">
        <v>87</v>
      </c>
      <c r="B3" s="60">
        <v>33.781826424350264</v>
      </c>
      <c r="C3" s="60">
        <v>31.677755816393411</v>
      </c>
      <c r="D3" s="60">
        <v>29.551735655861933</v>
      </c>
      <c r="E3" s="60">
        <v>36.882939468985739</v>
      </c>
      <c r="F3" s="60">
        <v>40.692005317264226</v>
      </c>
      <c r="G3" s="60">
        <v>42.520374838011243</v>
      </c>
      <c r="H3" s="60">
        <v>42.22255441008766</v>
      </c>
      <c r="I3" s="62">
        <v>43.23161562688135</v>
      </c>
      <c r="J3" s="62">
        <v>44.164180991666512</v>
      </c>
      <c r="K3" s="60"/>
      <c r="L3" s="60"/>
      <c r="M3" s="60"/>
      <c r="N3" s="60"/>
    </row>
    <row r="4" spans="1:14" x14ac:dyDescent="0.3">
      <c r="A4" s="59" t="s">
        <v>88</v>
      </c>
      <c r="B4" s="60"/>
      <c r="C4" s="60"/>
      <c r="D4" s="60"/>
      <c r="E4" s="60"/>
      <c r="F4" s="60"/>
      <c r="G4" s="60"/>
      <c r="H4" s="60"/>
      <c r="I4" s="62"/>
      <c r="J4" s="62">
        <v>44.164180991666512</v>
      </c>
      <c r="K4" s="62">
        <v>45.8</v>
      </c>
      <c r="L4" s="62">
        <v>47.3</v>
      </c>
      <c r="M4" s="62">
        <v>48.8</v>
      </c>
      <c r="N4" s="62">
        <v>49.5</v>
      </c>
    </row>
    <row r="5" spans="1:14" x14ac:dyDescent="0.3">
      <c r="A5" s="58" t="s">
        <v>89</v>
      </c>
      <c r="B5" s="60"/>
      <c r="C5" s="60">
        <v>55</v>
      </c>
      <c r="D5" s="60">
        <v>55</v>
      </c>
      <c r="E5" s="60">
        <v>55</v>
      </c>
      <c r="F5" s="60">
        <v>55</v>
      </c>
      <c r="G5" s="60">
        <v>55</v>
      </c>
      <c r="H5" s="60">
        <v>55</v>
      </c>
      <c r="I5" s="60">
        <v>55</v>
      </c>
      <c r="J5" s="60">
        <v>55</v>
      </c>
      <c r="K5" s="60">
        <v>55</v>
      </c>
      <c r="L5" s="60">
        <v>55</v>
      </c>
      <c r="M5" s="60">
        <v>55</v>
      </c>
      <c r="N5" s="60">
        <v>55</v>
      </c>
    </row>
    <row r="6" spans="1:14" x14ac:dyDescent="0.3">
      <c r="H6" s="61"/>
      <c r="I6" s="45"/>
      <c r="J6" s="45"/>
      <c r="K6" s="45">
        <v>60</v>
      </c>
      <c r="L6" s="45">
        <v>60</v>
      </c>
      <c r="M6" s="45">
        <v>60</v>
      </c>
      <c r="N6" s="45">
        <v>60</v>
      </c>
    </row>
    <row r="15" spans="1:14" x14ac:dyDescent="0.3">
      <c r="A15" s="45"/>
    </row>
    <row r="16" spans="1:14" x14ac:dyDescent="0.3">
      <c r="A16" s="45"/>
    </row>
    <row r="18" spans="1:9" x14ac:dyDescent="0.3">
      <c r="A18" s="369"/>
    </row>
    <row r="25" spans="1:9" x14ac:dyDescent="0.3">
      <c r="B25" s="370"/>
      <c r="C25" s="370"/>
      <c r="D25" s="370"/>
      <c r="E25" s="370"/>
      <c r="F25" s="370"/>
      <c r="G25" s="370"/>
      <c r="H25" s="370"/>
      <c r="I25" s="6"/>
    </row>
    <row r="29" spans="1:9" x14ac:dyDescent="0.3">
      <c r="A29" s="368" t="s">
        <v>80</v>
      </c>
    </row>
  </sheetData>
  <hyperlinks>
    <hyperlink ref="A29" location="OBSAH!A1" display="zpět na Obsah" xr:uid="{75A0FA12-F88B-4C21-97B8-EC2A6FA6E7A8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E18CE-29E5-4992-A68F-78BE9716759F}">
  <sheetPr codeName="List62">
    <tabColor theme="0" tint="-0.34998626667073579"/>
  </sheetPr>
  <dimension ref="A1:H34"/>
  <sheetViews>
    <sheetView workbookViewId="0">
      <selection activeCell="C9" sqref="C9"/>
    </sheetView>
  </sheetViews>
  <sheetFormatPr defaultRowHeight="11.6" x14ac:dyDescent="0.3"/>
  <cols>
    <col min="1" max="2" width="15.84375" style="371" customWidth="1"/>
    <col min="3" max="256" width="8.69140625" style="371"/>
    <col min="257" max="258" width="15.84375" style="371" customWidth="1"/>
    <col min="259" max="512" width="8.69140625" style="371"/>
    <col min="513" max="514" width="15.84375" style="371" customWidth="1"/>
    <col min="515" max="768" width="8.69140625" style="371"/>
    <col min="769" max="770" width="15.84375" style="371" customWidth="1"/>
    <col min="771" max="1024" width="8.69140625" style="371"/>
    <col min="1025" max="1026" width="15.84375" style="371" customWidth="1"/>
    <col min="1027" max="1280" width="8.69140625" style="371"/>
    <col min="1281" max="1282" width="15.84375" style="371" customWidth="1"/>
    <col min="1283" max="1536" width="8.69140625" style="371"/>
    <col min="1537" max="1538" width="15.84375" style="371" customWidth="1"/>
    <col min="1539" max="1792" width="8.69140625" style="371"/>
    <col min="1793" max="1794" width="15.84375" style="371" customWidth="1"/>
    <col min="1795" max="2048" width="8.69140625" style="371"/>
    <col min="2049" max="2050" width="15.84375" style="371" customWidth="1"/>
    <col min="2051" max="2304" width="8.69140625" style="371"/>
    <col min="2305" max="2306" width="15.84375" style="371" customWidth="1"/>
    <col min="2307" max="2560" width="8.69140625" style="371"/>
    <col min="2561" max="2562" width="15.84375" style="371" customWidth="1"/>
    <col min="2563" max="2816" width="8.69140625" style="371"/>
    <col min="2817" max="2818" width="15.84375" style="371" customWidth="1"/>
    <col min="2819" max="3072" width="8.69140625" style="371"/>
    <col min="3073" max="3074" width="15.84375" style="371" customWidth="1"/>
    <col min="3075" max="3328" width="8.69140625" style="371"/>
    <col min="3329" max="3330" width="15.84375" style="371" customWidth="1"/>
    <col min="3331" max="3584" width="8.69140625" style="371"/>
    <col min="3585" max="3586" width="15.84375" style="371" customWidth="1"/>
    <col min="3587" max="3840" width="8.69140625" style="371"/>
    <col min="3841" max="3842" width="15.84375" style="371" customWidth="1"/>
    <col min="3843" max="4096" width="8.69140625" style="371"/>
    <col min="4097" max="4098" width="15.84375" style="371" customWidth="1"/>
    <col min="4099" max="4352" width="8.69140625" style="371"/>
    <col min="4353" max="4354" width="15.84375" style="371" customWidth="1"/>
    <col min="4355" max="4608" width="8.69140625" style="371"/>
    <col min="4609" max="4610" width="15.84375" style="371" customWidth="1"/>
    <col min="4611" max="4864" width="8.69140625" style="371"/>
    <col min="4865" max="4866" width="15.84375" style="371" customWidth="1"/>
    <col min="4867" max="5120" width="8.69140625" style="371"/>
    <col min="5121" max="5122" width="15.84375" style="371" customWidth="1"/>
    <col min="5123" max="5376" width="8.69140625" style="371"/>
    <col min="5377" max="5378" width="15.84375" style="371" customWidth="1"/>
    <col min="5379" max="5632" width="8.69140625" style="371"/>
    <col min="5633" max="5634" width="15.84375" style="371" customWidth="1"/>
    <col min="5635" max="5888" width="8.69140625" style="371"/>
    <col min="5889" max="5890" width="15.84375" style="371" customWidth="1"/>
    <col min="5891" max="6144" width="8.69140625" style="371"/>
    <col min="6145" max="6146" width="15.84375" style="371" customWidth="1"/>
    <col min="6147" max="6400" width="8.69140625" style="371"/>
    <col min="6401" max="6402" width="15.84375" style="371" customWidth="1"/>
    <col min="6403" max="6656" width="8.69140625" style="371"/>
    <col min="6657" max="6658" width="15.84375" style="371" customWidth="1"/>
    <col min="6659" max="6912" width="8.69140625" style="371"/>
    <col min="6913" max="6914" width="15.84375" style="371" customWidth="1"/>
    <col min="6915" max="7168" width="8.69140625" style="371"/>
    <col min="7169" max="7170" width="15.84375" style="371" customWidth="1"/>
    <col min="7171" max="7424" width="8.69140625" style="371"/>
    <col min="7425" max="7426" width="15.84375" style="371" customWidth="1"/>
    <col min="7427" max="7680" width="8.69140625" style="371"/>
    <col min="7681" max="7682" width="15.84375" style="371" customWidth="1"/>
    <col min="7683" max="7936" width="8.69140625" style="371"/>
    <col min="7937" max="7938" width="15.84375" style="371" customWidth="1"/>
    <col min="7939" max="8192" width="8.69140625" style="371"/>
    <col min="8193" max="8194" width="15.84375" style="371" customWidth="1"/>
    <col min="8195" max="8448" width="8.69140625" style="371"/>
    <col min="8449" max="8450" width="15.84375" style="371" customWidth="1"/>
    <col min="8451" max="8704" width="8.69140625" style="371"/>
    <col min="8705" max="8706" width="15.84375" style="371" customWidth="1"/>
    <col min="8707" max="8960" width="8.69140625" style="371"/>
    <col min="8961" max="8962" width="15.84375" style="371" customWidth="1"/>
    <col min="8963" max="9216" width="8.69140625" style="371"/>
    <col min="9217" max="9218" width="15.84375" style="371" customWidth="1"/>
    <col min="9219" max="9472" width="8.69140625" style="371"/>
    <col min="9473" max="9474" width="15.84375" style="371" customWidth="1"/>
    <col min="9475" max="9728" width="8.69140625" style="371"/>
    <col min="9729" max="9730" width="15.84375" style="371" customWidth="1"/>
    <col min="9731" max="9984" width="8.69140625" style="371"/>
    <col min="9985" max="9986" width="15.84375" style="371" customWidth="1"/>
    <col min="9987" max="10240" width="8.69140625" style="371"/>
    <col min="10241" max="10242" width="15.84375" style="371" customWidth="1"/>
    <col min="10243" max="10496" width="8.69140625" style="371"/>
    <col min="10497" max="10498" width="15.84375" style="371" customWidth="1"/>
    <col min="10499" max="10752" width="8.69140625" style="371"/>
    <col min="10753" max="10754" width="15.84375" style="371" customWidth="1"/>
    <col min="10755" max="11008" width="8.69140625" style="371"/>
    <col min="11009" max="11010" width="15.84375" style="371" customWidth="1"/>
    <col min="11011" max="11264" width="8.69140625" style="371"/>
    <col min="11265" max="11266" width="15.84375" style="371" customWidth="1"/>
    <col min="11267" max="11520" width="8.69140625" style="371"/>
    <col min="11521" max="11522" width="15.84375" style="371" customWidth="1"/>
    <col min="11523" max="11776" width="8.69140625" style="371"/>
    <col min="11777" max="11778" width="15.84375" style="371" customWidth="1"/>
    <col min="11779" max="12032" width="8.69140625" style="371"/>
    <col min="12033" max="12034" width="15.84375" style="371" customWidth="1"/>
    <col min="12035" max="12288" width="8.69140625" style="371"/>
    <col min="12289" max="12290" width="15.84375" style="371" customWidth="1"/>
    <col min="12291" max="12544" width="8.69140625" style="371"/>
    <col min="12545" max="12546" width="15.84375" style="371" customWidth="1"/>
    <col min="12547" max="12800" width="8.69140625" style="371"/>
    <col min="12801" max="12802" width="15.84375" style="371" customWidth="1"/>
    <col min="12803" max="13056" width="8.69140625" style="371"/>
    <col min="13057" max="13058" width="15.84375" style="371" customWidth="1"/>
    <col min="13059" max="13312" width="8.69140625" style="371"/>
    <col min="13313" max="13314" width="15.84375" style="371" customWidth="1"/>
    <col min="13315" max="13568" width="8.69140625" style="371"/>
    <col min="13569" max="13570" width="15.84375" style="371" customWidth="1"/>
    <col min="13571" max="13824" width="8.69140625" style="371"/>
    <col min="13825" max="13826" width="15.84375" style="371" customWidth="1"/>
    <col min="13827" max="14080" width="8.69140625" style="371"/>
    <col min="14081" max="14082" width="15.84375" style="371" customWidth="1"/>
    <col min="14083" max="14336" width="8.69140625" style="371"/>
    <col min="14337" max="14338" width="15.84375" style="371" customWidth="1"/>
    <col min="14339" max="14592" width="8.69140625" style="371"/>
    <col min="14593" max="14594" width="15.84375" style="371" customWidth="1"/>
    <col min="14595" max="14848" width="8.69140625" style="371"/>
    <col min="14849" max="14850" width="15.84375" style="371" customWidth="1"/>
    <col min="14851" max="15104" width="8.69140625" style="371"/>
    <col min="15105" max="15106" width="15.84375" style="371" customWidth="1"/>
    <col min="15107" max="15360" width="8.69140625" style="371"/>
    <col min="15361" max="15362" width="15.84375" style="371" customWidth="1"/>
    <col min="15363" max="15616" width="8.69140625" style="371"/>
    <col min="15617" max="15618" width="15.84375" style="371" customWidth="1"/>
    <col min="15619" max="15872" width="8.69140625" style="371"/>
    <col min="15873" max="15874" width="15.84375" style="371" customWidth="1"/>
    <col min="15875" max="16128" width="8.69140625" style="371"/>
    <col min="16129" max="16130" width="15.84375" style="371" customWidth="1"/>
    <col min="16131" max="16384" width="8.69140625" style="371"/>
  </cols>
  <sheetData>
    <row r="1" spans="1:8" x14ac:dyDescent="0.3">
      <c r="A1" s="371" t="s">
        <v>486</v>
      </c>
    </row>
    <row r="2" spans="1:8" x14ac:dyDescent="0.3">
      <c r="A2" s="377" t="s">
        <v>362</v>
      </c>
      <c r="B2" s="377" t="s">
        <v>540</v>
      </c>
    </row>
    <row r="3" spans="1:8" x14ac:dyDescent="0.3">
      <c r="A3" s="378" t="s">
        <v>363</v>
      </c>
      <c r="B3" s="379">
        <v>0</v>
      </c>
    </row>
    <row r="4" spans="1:8" x14ac:dyDescent="0.3">
      <c r="A4" s="378" t="s">
        <v>364</v>
      </c>
      <c r="B4" s="379">
        <v>0.23</v>
      </c>
    </row>
    <row r="5" spans="1:8" x14ac:dyDescent="0.3">
      <c r="A5" s="378" t="s">
        <v>365</v>
      </c>
      <c r="B5" s="379">
        <v>0.36</v>
      </c>
    </row>
    <row r="6" spans="1:8" x14ac:dyDescent="0.3">
      <c r="A6" s="378" t="s">
        <v>366</v>
      </c>
      <c r="B6" s="379">
        <v>0.64</v>
      </c>
    </row>
    <row r="7" spans="1:8" x14ac:dyDescent="0.3">
      <c r="A7" s="378" t="s">
        <v>367</v>
      </c>
      <c r="B7" s="379">
        <v>0.78</v>
      </c>
    </row>
    <row r="8" spans="1:8" x14ac:dyDescent="0.3">
      <c r="A8" s="378" t="s">
        <v>368</v>
      </c>
      <c r="B8" s="379">
        <v>0.91</v>
      </c>
    </row>
    <row r="9" spans="1:8" x14ac:dyDescent="0.3">
      <c r="A9" s="378" t="s">
        <v>369</v>
      </c>
      <c r="B9" s="379">
        <v>1.1000000000000001</v>
      </c>
    </row>
    <row r="10" spans="1:8" x14ac:dyDescent="0.3">
      <c r="A10" s="378" t="s">
        <v>370</v>
      </c>
      <c r="B10" s="379">
        <v>1.55</v>
      </c>
    </row>
    <row r="11" spans="1:8" x14ac:dyDescent="0.3">
      <c r="A11" s="378" t="s">
        <v>371</v>
      </c>
      <c r="B11" s="380">
        <v>2.0699999999999998</v>
      </c>
      <c r="C11" s="372"/>
      <c r="D11" s="373"/>
      <c r="F11" s="372"/>
      <c r="G11" s="372"/>
      <c r="H11" s="372"/>
    </row>
    <row r="12" spans="1:8" x14ac:dyDescent="0.3">
      <c r="A12" s="381" t="s">
        <v>372</v>
      </c>
      <c r="B12" s="380">
        <v>2.46</v>
      </c>
      <c r="C12" s="372"/>
      <c r="D12" s="373"/>
      <c r="F12" s="372"/>
      <c r="G12" s="372"/>
      <c r="H12" s="372"/>
    </row>
    <row r="13" spans="1:8" x14ac:dyDescent="0.3">
      <c r="A13" s="381" t="s">
        <v>373</v>
      </c>
      <c r="B13" s="380">
        <v>2.85</v>
      </c>
      <c r="C13" s="372"/>
      <c r="D13" s="373"/>
      <c r="F13" s="372"/>
      <c r="G13" s="372"/>
      <c r="H13" s="372"/>
    </row>
    <row r="14" spans="1:8" x14ac:dyDescent="0.3">
      <c r="A14" s="378" t="s">
        <v>374</v>
      </c>
      <c r="B14" s="379">
        <v>3.24</v>
      </c>
    </row>
    <row r="15" spans="1:8" x14ac:dyDescent="0.3">
      <c r="A15" s="378" t="s">
        <v>375</v>
      </c>
      <c r="B15" s="379">
        <v>3.9</v>
      </c>
    </row>
    <row r="16" spans="1:8" x14ac:dyDescent="0.3">
      <c r="A16" s="378" t="s">
        <v>376</v>
      </c>
      <c r="B16" s="379">
        <v>4.66</v>
      </c>
    </row>
    <row r="17" spans="1:2" x14ac:dyDescent="0.3">
      <c r="A17" s="378" t="s">
        <v>377</v>
      </c>
      <c r="B17" s="379">
        <v>5.83</v>
      </c>
    </row>
    <row r="18" spans="1:2" x14ac:dyDescent="0.3">
      <c r="A18" s="378" t="s">
        <v>378</v>
      </c>
      <c r="B18" s="379">
        <v>7.12</v>
      </c>
    </row>
    <row r="19" spans="1:2" x14ac:dyDescent="0.3">
      <c r="A19" s="378" t="s">
        <v>379</v>
      </c>
      <c r="B19" s="379">
        <v>8.41</v>
      </c>
    </row>
    <row r="20" spans="1:2" x14ac:dyDescent="0.3">
      <c r="A20" s="378" t="s">
        <v>380</v>
      </c>
      <c r="B20" s="379">
        <v>9.7100000000000009</v>
      </c>
    </row>
    <row r="21" spans="1:2" x14ac:dyDescent="0.3">
      <c r="A21" s="378" t="s">
        <v>381</v>
      </c>
      <c r="B21" s="379">
        <v>11.66</v>
      </c>
    </row>
    <row r="22" spans="1:2" x14ac:dyDescent="0.3">
      <c r="A22" s="378" t="s">
        <v>382</v>
      </c>
      <c r="B22" s="379">
        <v>12.95</v>
      </c>
    </row>
    <row r="23" spans="1:2" x14ac:dyDescent="0.3">
      <c r="A23" s="382" t="s">
        <v>383</v>
      </c>
      <c r="B23" s="383">
        <v>15.54</v>
      </c>
    </row>
    <row r="24" spans="1:2" x14ac:dyDescent="0.3">
      <c r="A24" s="382" t="s">
        <v>384</v>
      </c>
      <c r="B24" s="383">
        <v>26.66</v>
      </c>
    </row>
    <row r="25" spans="1:2" x14ac:dyDescent="0.3">
      <c r="A25" s="382" t="s">
        <v>385</v>
      </c>
      <c r="B25" s="383"/>
    </row>
    <row r="26" spans="1:2" x14ac:dyDescent="0.3">
      <c r="A26" s="382" t="s">
        <v>386</v>
      </c>
      <c r="B26" s="383"/>
    </row>
    <row r="27" spans="1:2" x14ac:dyDescent="0.3">
      <c r="B27" s="374"/>
    </row>
    <row r="30" spans="1:2" ht="14.6" x14ac:dyDescent="0.4">
      <c r="B30" s="375"/>
    </row>
    <row r="34" spans="1:1" x14ac:dyDescent="0.3">
      <c r="A34" s="376" t="s">
        <v>80</v>
      </c>
    </row>
  </sheetData>
  <hyperlinks>
    <hyperlink ref="A34" location="OBSAH!A1" display="zpět na Obsah" xr:uid="{D09D47A2-C935-461B-969A-756BE4D93C62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FCA20-C0E9-4FCF-9A08-58514036866F}">
  <sheetPr>
    <tabColor theme="0" tint="-0.34998626667073579"/>
  </sheetPr>
  <dimension ref="A1:C34"/>
  <sheetViews>
    <sheetView workbookViewId="0">
      <selection activeCell="D4" sqref="D4"/>
    </sheetView>
  </sheetViews>
  <sheetFormatPr defaultColWidth="9.3046875" defaultRowHeight="11.6" x14ac:dyDescent="0.3"/>
  <cols>
    <col min="1" max="1" width="15.3046875" style="384" customWidth="1"/>
    <col min="2" max="2" width="17.3046875" style="384" customWidth="1"/>
    <col min="3" max="3" width="10.3046875" style="384" bestFit="1" customWidth="1"/>
    <col min="4" max="16384" width="9.3046875" style="384"/>
  </cols>
  <sheetData>
    <row r="1" spans="1:3" x14ac:dyDescent="0.3">
      <c r="A1" s="4" t="s">
        <v>487</v>
      </c>
    </row>
    <row r="2" spans="1:3" ht="46.3" x14ac:dyDescent="0.3">
      <c r="A2" s="276"/>
      <c r="B2" s="385" t="s">
        <v>391</v>
      </c>
      <c r="C2" s="385" t="s">
        <v>392</v>
      </c>
    </row>
    <row r="3" spans="1:3" x14ac:dyDescent="0.3">
      <c r="A3" s="386" t="s">
        <v>393</v>
      </c>
      <c r="B3" s="387">
        <v>95</v>
      </c>
      <c r="C3" s="388">
        <v>2.98</v>
      </c>
    </row>
    <row r="4" spans="1:3" x14ac:dyDescent="0.3">
      <c r="A4" s="386" t="s">
        <v>394</v>
      </c>
      <c r="B4" s="387">
        <v>85</v>
      </c>
      <c r="C4" s="388">
        <v>3.17</v>
      </c>
    </row>
    <row r="5" spans="1:3" x14ac:dyDescent="0.3">
      <c r="A5" s="386" t="s">
        <v>395</v>
      </c>
      <c r="B5" s="387">
        <v>65</v>
      </c>
      <c r="C5" s="388">
        <v>3.93</v>
      </c>
    </row>
    <row r="6" spans="1:3" x14ac:dyDescent="0.3">
      <c r="A6" s="386" t="s">
        <v>396</v>
      </c>
      <c r="B6" s="387">
        <v>71</v>
      </c>
      <c r="C6" s="388">
        <v>2.99</v>
      </c>
    </row>
    <row r="7" spans="1:3" x14ac:dyDescent="0.3">
      <c r="A7" s="386" t="s">
        <v>397</v>
      </c>
      <c r="B7" s="387">
        <v>71</v>
      </c>
      <c r="C7" s="388">
        <v>2.93</v>
      </c>
    </row>
    <row r="8" spans="1:3" x14ac:dyDescent="0.3">
      <c r="A8" s="386" t="s">
        <v>398</v>
      </c>
      <c r="B8" s="387">
        <v>85</v>
      </c>
      <c r="C8" s="388">
        <v>4.29</v>
      </c>
    </row>
    <row r="9" spans="1:3" x14ac:dyDescent="0.3">
      <c r="A9" s="386" t="s">
        <v>399</v>
      </c>
      <c r="B9" s="387">
        <v>100</v>
      </c>
      <c r="C9" s="388">
        <v>2.33</v>
      </c>
    </row>
    <row r="10" spans="1:3" x14ac:dyDescent="0.3">
      <c r="A10" s="386" t="s">
        <v>400</v>
      </c>
      <c r="B10" s="387">
        <v>80</v>
      </c>
      <c r="C10" s="388">
        <v>3.31</v>
      </c>
    </row>
    <row r="11" spans="1:3" x14ac:dyDescent="0.3">
      <c r="A11" s="386" t="s">
        <v>401</v>
      </c>
      <c r="B11" s="387">
        <v>95</v>
      </c>
      <c r="C11" s="388">
        <v>3</v>
      </c>
    </row>
    <row r="12" spans="1:3" x14ac:dyDescent="0.3">
      <c r="A12" s="386" t="s">
        <v>402</v>
      </c>
      <c r="B12" s="387">
        <v>83</v>
      </c>
      <c r="C12" s="388">
        <v>3.35</v>
      </c>
    </row>
    <row r="13" spans="1:3" x14ac:dyDescent="0.3">
      <c r="A13" s="386" t="s">
        <v>403</v>
      </c>
      <c r="B13" s="387">
        <v>100</v>
      </c>
      <c r="C13" s="388">
        <v>2.59</v>
      </c>
    </row>
    <row r="14" spans="1:3" x14ac:dyDescent="0.3">
      <c r="A14" s="386" t="s">
        <v>404</v>
      </c>
      <c r="B14" s="387">
        <v>56</v>
      </c>
      <c r="C14" s="388">
        <v>3.37</v>
      </c>
    </row>
    <row r="15" spans="1:3" x14ac:dyDescent="0.3">
      <c r="A15" s="386" t="s">
        <v>405</v>
      </c>
      <c r="B15" s="387">
        <v>58</v>
      </c>
      <c r="C15" s="388">
        <v>6.94</v>
      </c>
    </row>
    <row r="16" spans="1:3" x14ac:dyDescent="0.3">
      <c r="A16" s="386" t="s">
        <v>406</v>
      </c>
      <c r="B16" s="387">
        <v>88</v>
      </c>
      <c r="C16" s="388">
        <v>2.89</v>
      </c>
    </row>
    <row r="17" spans="1:3" x14ac:dyDescent="0.3">
      <c r="A17" s="386" t="s">
        <v>407</v>
      </c>
      <c r="B17" s="387">
        <v>66</v>
      </c>
      <c r="C17" s="388">
        <v>3.59</v>
      </c>
    </row>
    <row r="18" spans="1:3" x14ac:dyDescent="0.3">
      <c r="A18" s="386" t="s">
        <v>408</v>
      </c>
      <c r="B18" s="387">
        <v>72</v>
      </c>
      <c r="C18" s="388">
        <v>3.27</v>
      </c>
    </row>
    <row r="19" spans="1:3" x14ac:dyDescent="0.3">
      <c r="A19" s="386" t="s">
        <v>409</v>
      </c>
      <c r="B19" s="387">
        <v>75</v>
      </c>
      <c r="C19" s="388">
        <v>2.88</v>
      </c>
    </row>
    <row r="20" spans="1:3" x14ac:dyDescent="0.3">
      <c r="A20" s="386" t="s">
        <v>410</v>
      </c>
      <c r="B20" s="387">
        <v>100</v>
      </c>
      <c r="C20" s="388">
        <v>2.9</v>
      </c>
    </row>
    <row r="21" spans="1:3" x14ac:dyDescent="0.3">
      <c r="A21" s="386" t="s">
        <v>411</v>
      </c>
      <c r="B21" s="387">
        <v>75</v>
      </c>
      <c r="C21" s="388">
        <v>3.44</v>
      </c>
    </row>
    <row r="22" spans="1:3" x14ac:dyDescent="0.3">
      <c r="A22" s="386" t="s">
        <v>412</v>
      </c>
      <c r="B22" s="387">
        <v>100</v>
      </c>
      <c r="C22" s="388">
        <v>2.8</v>
      </c>
    </row>
    <row r="23" spans="1:3" x14ac:dyDescent="0.3">
      <c r="A23" s="386" t="s">
        <v>413</v>
      </c>
      <c r="B23" s="387">
        <v>72</v>
      </c>
      <c r="C23" s="388">
        <v>5.52</v>
      </c>
    </row>
    <row r="24" spans="1:3" x14ac:dyDescent="0.3">
      <c r="A24" s="386" t="s">
        <v>414</v>
      </c>
      <c r="B24" s="387">
        <v>75</v>
      </c>
      <c r="C24" s="388">
        <v>3.08</v>
      </c>
    </row>
    <row r="25" spans="1:3" x14ac:dyDescent="0.3">
      <c r="A25" s="386" t="s">
        <v>415</v>
      </c>
      <c r="B25" s="387">
        <v>55</v>
      </c>
      <c r="C25" s="388">
        <v>6.96</v>
      </c>
    </row>
    <row r="26" spans="1:3" x14ac:dyDescent="0.3">
      <c r="A26" s="386" t="s">
        <v>416</v>
      </c>
      <c r="B26" s="387">
        <v>73</v>
      </c>
      <c r="C26" s="388">
        <v>3.43</v>
      </c>
    </row>
    <row r="27" spans="1:3" x14ac:dyDescent="0.3">
      <c r="A27" s="386" t="s">
        <v>417</v>
      </c>
      <c r="B27" s="387">
        <v>78</v>
      </c>
      <c r="C27" s="388">
        <v>3.1</v>
      </c>
    </row>
    <row r="28" spans="1:3" x14ac:dyDescent="0.3">
      <c r="A28" s="386" t="s">
        <v>418</v>
      </c>
      <c r="B28" s="387">
        <v>72</v>
      </c>
      <c r="C28" s="388">
        <v>3.21</v>
      </c>
    </row>
    <row r="29" spans="1:3" x14ac:dyDescent="0.3">
      <c r="A29" s="386" t="s">
        <v>419</v>
      </c>
      <c r="B29" s="387">
        <v>99</v>
      </c>
      <c r="C29" s="388">
        <v>2.4500000000000002</v>
      </c>
    </row>
    <row r="34" spans="1:1" x14ac:dyDescent="0.3">
      <c r="A34" s="368" t="s">
        <v>80</v>
      </c>
    </row>
  </sheetData>
  <hyperlinks>
    <hyperlink ref="A34" location="OBSAH!A1" display="zpět na Obsah" xr:uid="{0A86850D-6474-4FA4-8CA4-826F9A1B0BE6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F5BB4-B576-454D-B57D-258F6CECDCBC}">
  <sheetPr>
    <tabColor theme="0" tint="-0.34998626667073579"/>
  </sheetPr>
  <dimension ref="A1:F33"/>
  <sheetViews>
    <sheetView workbookViewId="0">
      <selection activeCell="I27" sqref="I27"/>
    </sheetView>
  </sheetViews>
  <sheetFormatPr defaultColWidth="9.3046875" defaultRowHeight="14.15" x14ac:dyDescent="0.35"/>
  <cols>
    <col min="1" max="1" width="20.84375" style="280" customWidth="1"/>
    <col min="2" max="2" width="9.07421875" style="280" bestFit="1" customWidth="1"/>
    <col min="3" max="3" width="9.4609375" style="280" bestFit="1" customWidth="1"/>
    <col min="4" max="16384" width="9.3046875" style="280"/>
  </cols>
  <sheetData>
    <row r="1" spans="1:3" x14ac:dyDescent="0.35">
      <c r="A1" s="275" t="s">
        <v>488</v>
      </c>
      <c r="B1" s="275"/>
      <c r="C1" s="275"/>
    </row>
    <row r="2" spans="1:3" ht="57.9" x14ac:dyDescent="0.35">
      <c r="A2" s="281"/>
      <c r="B2" s="277" t="s">
        <v>420</v>
      </c>
      <c r="C2" s="277" t="s">
        <v>421</v>
      </c>
    </row>
    <row r="3" spans="1:3" x14ac:dyDescent="0.35">
      <c r="A3" s="278" t="s">
        <v>415</v>
      </c>
      <c r="B3" s="279">
        <v>55</v>
      </c>
      <c r="C3" s="282">
        <v>59.346730000000001</v>
      </c>
    </row>
    <row r="4" spans="1:3" x14ac:dyDescent="0.35">
      <c r="A4" s="278" t="s">
        <v>404</v>
      </c>
      <c r="B4" s="279">
        <v>56</v>
      </c>
      <c r="C4" s="282">
        <v>146.13212999999999</v>
      </c>
    </row>
    <row r="5" spans="1:3" x14ac:dyDescent="0.35">
      <c r="A5" s="278" t="s">
        <v>405</v>
      </c>
      <c r="B5" s="279">
        <v>58</v>
      </c>
      <c r="C5" s="282">
        <v>74.572029999999998</v>
      </c>
    </row>
    <row r="6" spans="1:3" x14ac:dyDescent="0.35">
      <c r="A6" s="278" t="s">
        <v>395</v>
      </c>
      <c r="B6" s="279">
        <v>65</v>
      </c>
      <c r="C6" s="282">
        <v>29.852969999999999</v>
      </c>
    </row>
    <row r="7" spans="1:3" x14ac:dyDescent="0.35">
      <c r="A7" s="278" t="s">
        <v>407</v>
      </c>
      <c r="B7" s="279">
        <v>66</v>
      </c>
      <c r="C7" s="282">
        <v>137.10454999999999</v>
      </c>
    </row>
    <row r="8" spans="1:3" x14ac:dyDescent="0.35">
      <c r="A8" s="278" t="s">
        <v>397</v>
      </c>
      <c r="B8" s="279">
        <v>71</v>
      </c>
      <c r="C8" s="282">
        <v>55.033720000000002</v>
      </c>
    </row>
    <row r="9" spans="1:3" x14ac:dyDescent="0.35">
      <c r="A9" s="278" t="s">
        <v>396</v>
      </c>
      <c r="B9" s="279">
        <v>71</v>
      </c>
      <c r="C9" s="282">
        <v>56.327739999999999</v>
      </c>
    </row>
    <row r="10" spans="1:3" x14ac:dyDescent="0.35">
      <c r="A10" s="278" t="s">
        <v>408</v>
      </c>
      <c r="B10" s="279">
        <v>72</v>
      </c>
      <c r="C10" s="282">
        <v>46.88749</v>
      </c>
    </row>
    <row r="11" spans="1:3" x14ac:dyDescent="0.35">
      <c r="A11" s="278" t="s">
        <v>413</v>
      </c>
      <c r="B11" s="279">
        <v>72</v>
      </c>
      <c r="C11" s="282">
        <v>59.681780000000003</v>
      </c>
    </row>
    <row r="12" spans="1:3" x14ac:dyDescent="0.35">
      <c r="A12" s="278" t="s">
        <v>418</v>
      </c>
      <c r="B12" s="279">
        <v>72</v>
      </c>
      <c r="C12" s="282">
        <v>100.65629</v>
      </c>
    </row>
    <row r="13" spans="1:3" x14ac:dyDescent="0.35">
      <c r="A13" s="278" t="s">
        <v>416</v>
      </c>
      <c r="B13" s="279">
        <v>73</v>
      </c>
      <c r="C13" s="282">
        <v>61.392440000000001</v>
      </c>
    </row>
    <row r="14" spans="1:3" x14ac:dyDescent="0.35">
      <c r="A14" s="278" t="s">
        <v>409</v>
      </c>
      <c r="B14" s="279">
        <v>75</v>
      </c>
      <c r="C14" s="282">
        <v>39.472749999999998</v>
      </c>
    </row>
    <row r="15" spans="1:3" x14ac:dyDescent="0.35">
      <c r="A15" s="278" t="s">
        <v>411</v>
      </c>
      <c r="B15" s="279">
        <v>75</v>
      </c>
      <c r="C15" s="282">
        <v>46.372549999999997</v>
      </c>
    </row>
    <row r="16" spans="1:3" x14ac:dyDescent="0.35">
      <c r="A16" s="278" t="s">
        <v>414</v>
      </c>
      <c r="B16" s="279">
        <v>75</v>
      </c>
      <c r="C16" s="282">
        <v>89.665490000000005</v>
      </c>
    </row>
    <row r="17" spans="1:6" x14ac:dyDescent="0.35">
      <c r="A17" s="278" t="s">
        <v>417</v>
      </c>
      <c r="B17" s="279">
        <v>78</v>
      </c>
      <c r="C17" s="282">
        <v>65.720070000000007</v>
      </c>
    </row>
    <row r="18" spans="1:6" x14ac:dyDescent="0.35">
      <c r="A18" s="278" t="s">
        <v>400</v>
      </c>
      <c r="B18" s="279">
        <v>80</v>
      </c>
      <c r="C18" s="282">
        <v>24.110959999999999</v>
      </c>
    </row>
    <row r="19" spans="1:6" x14ac:dyDescent="0.35">
      <c r="A19" s="278" t="s">
        <v>402</v>
      </c>
      <c r="B19" s="279">
        <v>83</v>
      </c>
      <c r="C19" s="282">
        <v>115.55171</v>
      </c>
    </row>
    <row r="20" spans="1:6" x14ac:dyDescent="0.35">
      <c r="A20" s="278" t="s">
        <v>398</v>
      </c>
      <c r="B20" s="279">
        <v>85</v>
      </c>
      <c r="C20" s="282">
        <v>44.250230000000002</v>
      </c>
    </row>
    <row r="21" spans="1:6" x14ac:dyDescent="0.35">
      <c r="A21" s="278" t="s">
        <v>394</v>
      </c>
      <c r="B21" s="279">
        <v>85</v>
      </c>
      <c r="C21" s="282">
        <v>107.85737</v>
      </c>
    </row>
    <row r="22" spans="1:6" x14ac:dyDescent="0.35">
      <c r="A22" s="278" t="s">
        <v>406</v>
      </c>
      <c r="B22" s="279">
        <v>88</v>
      </c>
      <c r="C22" s="282">
        <v>32.864840000000001</v>
      </c>
    </row>
    <row r="23" spans="1:6" x14ac:dyDescent="0.35">
      <c r="A23" s="278" t="s">
        <v>393</v>
      </c>
      <c r="B23" s="279">
        <v>95</v>
      </c>
      <c r="C23" s="282">
        <v>81.526499999999999</v>
      </c>
    </row>
    <row r="24" spans="1:6" x14ac:dyDescent="0.35">
      <c r="A24" s="278" t="s">
        <v>401</v>
      </c>
      <c r="B24" s="279">
        <v>95</v>
      </c>
      <c r="C24" s="282">
        <v>88.545820000000006</v>
      </c>
      <c r="F24" s="368" t="s">
        <v>80</v>
      </c>
    </row>
    <row r="25" spans="1:6" x14ac:dyDescent="0.35">
      <c r="A25" s="278" t="s">
        <v>419</v>
      </c>
      <c r="B25" s="279">
        <v>99</v>
      </c>
      <c r="C25" s="282">
        <v>35.08961</v>
      </c>
    </row>
    <row r="26" spans="1:6" x14ac:dyDescent="0.35">
      <c r="A26" s="278" t="s">
        <v>410</v>
      </c>
      <c r="B26" s="279">
        <v>100</v>
      </c>
      <c r="C26" s="282">
        <v>26.468599999999999</v>
      </c>
    </row>
    <row r="27" spans="1:6" x14ac:dyDescent="0.35">
      <c r="A27" s="278" t="s">
        <v>399</v>
      </c>
      <c r="B27" s="279">
        <v>100</v>
      </c>
      <c r="C27" s="282">
        <v>27.922429999999999</v>
      </c>
    </row>
    <row r="28" spans="1:6" x14ac:dyDescent="0.35">
      <c r="A28" s="278" t="s">
        <v>412</v>
      </c>
      <c r="B28" s="279">
        <v>100</v>
      </c>
      <c r="C28" s="282">
        <v>44.388269999999999</v>
      </c>
    </row>
    <row r="29" spans="1:6" x14ac:dyDescent="0.35">
      <c r="A29" s="278" t="s">
        <v>403</v>
      </c>
      <c r="B29" s="279">
        <v>100</v>
      </c>
      <c r="C29" s="282">
        <v>63.496560000000002</v>
      </c>
    </row>
    <row r="32" spans="1:6" x14ac:dyDescent="0.35">
      <c r="A32" s="283"/>
      <c r="C32" s="284"/>
    </row>
    <row r="33" spans="1:3" x14ac:dyDescent="0.35">
      <c r="A33" s="283"/>
      <c r="C33" s="284"/>
    </row>
  </sheetData>
  <hyperlinks>
    <hyperlink ref="F24" location="OBSAH!A1" display="zpět na Obsah" xr:uid="{4CDCFE32-ADF8-4951-9227-16272CDB9FD4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7A698-A650-4918-BE75-A8103E8E6B11}">
  <sheetPr codeName="List9">
    <tabColor theme="0" tint="-0.34998626667073579"/>
  </sheetPr>
  <dimension ref="A1:D64"/>
  <sheetViews>
    <sheetView tabSelected="1" zoomScale="85" zoomScaleNormal="85" workbookViewId="0">
      <selection activeCell="A38" sqref="A38"/>
    </sheetView>
  </sheetViews>
  <sheetFormatPr defaultColWidth="9.07421875" defaultRowHeight="11.6" x14ac:dyDescent="0.3"/>
  <cols>
    <col min="1" max="1" width="9.07421875" style="128"/>
    <col min="2" max="2" width="14.69140625" style="128" customWidth="1"/>
    <col min="3" max="3" width="17" style="128" customWidth="1"/>
    <col min="4" max="16384" width="9.07421875" style="128"/>
  </cols>
  <sheetData>
    <row r="1" spans="1:4" x14ac:dyDescent="0.3">
      <c r="A1" s="128" t="s">
        <v>481</v>
      </c>
    </row>
    <row r="2" spans="1:4" s="129" customFormat="1" ht="46.3" x14ac:dyDescent="0.4">
      <c r="A2" s="134"/>
      <c r="B2" s="134" t="s">
        <v>90</v>
      </c>
      <c r="C2" s="134" t="s">
        <v>91</v>
      </c>
      <c r="D2" s="134" t="s">
        <v>92</v>
      </c>
    </row>
    <row r="3" spans="1:4" x14ac:dyDescent="0.3">
      <c r="A3" s="136">
        <v>1995</v>
      </c>
      <c r="B3" s="300">
        <v>13.476375520888087</v>
      </c>
      <c r="C3" s="300">
        <v>4.2099016478693896</v>
      </c>
      <c r="D3" s="300">
        <v>9.2664738730186968</v>
      </c>
    </row>
    <row r="4" spans="1:4" x14ac:dyDescent="0.3">
      <c r="A4" s="136">
        <v>1996</v>
      </c>
      <c r="B4" s="300">
        <v>11.506142709050961</v>
      </c>
      <c r="C4" s="300">
        <v>3.0400053027454748</v>
      </c>
      <c r="D4" s="300">
        <v>8.4661374063054868</v>
      </c>
    </row>
    <row r="5" spans="1:4" x14ac:dyDescent="0.3">
      <c r="A5" s="136">
        <v>1997</v>
      </c>
      <c r="B5" s="300">
        <v>12.123598243160012</v>
      </c>
      <c r="C5" s="300">
        <v>3.0058670626803665</v>
      </c>
      <c r="D5" s="300">
        <v>9.1177311804796446</v>
      </c>
    </row>
    <row r="6" spans="1:4" x14ac:dyDescent="0.3">
      <c r="A6" s="136">
        <v>1998</v>
      </c>
      <c r="B6" s="300">
        <v>13.876998493234307</v>
      </c>
      <c r="C6" s="300">
        <v>1.8692562626678053</v>
      </c>
      <c r="D6" s="300">
        <v>12.007742230566503</v>
      </c>
    </row>
    <row r="7" spans="1:4" x14ac:dyDescent="0.3">
      <c r="A7" s="136">
        <v>1999</v>
      </c>
      <c r="B7" s="300">
        <v>15.087847746744441</v>
      </c>
      <c r="C7" s="300">
        <v>1.6133023122470806</v>
      </c>
      <c r="D7" s="300">
        <v>13.47454543449736</v>
      </c>
    </row>
    <row r="8" spans="1:4" x14ac:dyDescent="0.3">
      <c r="A8" s="136">
        <v>2000</v>
      </c>
      <c r="B8" s="300">
        <v>16.894528482727008</v>
      </c>
      <c r="C8" s="300">
        <v>1.528649414510147</v>
      </c>
      <c r="D8" s="300">
        <v>15.365879068216861</v>
      </c>
    </row>
    <row r="9" spans="1:4" x14ac:dyDescent="0.3">
      <c r="A9" s="136">
        <v>2001</v>
      </c>
      <c r="B9" s="300">
        <v>22.596885136214517</v>
      </c>
      <c r="C9" s="300">
        <v>1.1782028990875815</v>
      </c>
      <c r="D9" s="300">
        <v>21.418682237126934</v>
      </c>
    </row>
    <row r="10" spans="1:4" x14ac:dyDescent="0.3">
      <c r="A10" s="136">
        <v>2002</v>
      </c>
      <c r="B10" s="300">
        <v>25.703151749735436</v>
      </c>
      <c r="C10" s="300">
        <v>1.3112385217636309</v>
      </c>
      <c r="D10" s="300">
        <v>24.391913227971806</v>
      </c>
    </row>
    <row r="11" spans="1:4" x14ac:dyDescent="0.3">
      <c r="A11" s="136">
        <v>2003</v>
      </c>
      <c r="B11" s="300">
        <v>28.061585551587132</v>
      </c>
      <c r="C11" s="300">
        <v>2.2186952953147978</v>
      </c>
      <c r="D11" s="300">
        <v>25.842884450675335</v>
      </c>
    </row>
    <row r="12" spans="1:4" x14ac:dyDescent="0.3">
      <c r="A12" s="136">
        <v>2004</v>
      </c>
      <c r="B12" s="300">
        <v>28.288733286114898</v>
      </c>
      <c r="C12" s="300">
        <v>5.7935480771441714</v>
      </c>
      <c r="D12" s="300">
        <v>22.495185208970724</v>
      </c>
    </row>
    <row r="13" spans="1:4" x14ac:dyDescent="0.3">
      <c r="A13" s="136">
        <v>2005</v>
      </c>
      <c r="B13" s="300">
        <v>27.677814731550288</v>
      </c>
      <c r="C13" s="300">
        <v>7.4316134220142782</v>
      </c>
      <c r="D13" s="300">
        <v>20.246201309536012</v>
      </c>
    </row>
    <row r="14" spans="1:4" x14ac:dyDescent="0.3">
      <c r="A14" s="136">
        <v>2006</v>
      </c>
      <c r="B14" s="300">
        <v>27.564802739294532</v>
      </c>
      <c r="C14" s="300">
        <v>7.5004594553023409</v>
      </c>
      <c r="D14" s="300">
        <v>20.064343283992191</v>
      </c>
    </row>
    <row r="15" spans="1:4" x14ac:dyDescent="0.3">
      <c r="A15" s="136">
        <v>2007</v>
      </c>
      <c r="B15" s="300">
        <v>27.345980129278701</v>
      </c>
      <c r="C15" s="300">
        <v>7.532333253470842</v>
      </c>
      <c r="D15" s="300">
        <v>19.813646875807862</v>
      </c>
    </row>
    <row r="16" spans="1:4" x14ac:dyDescent="0.3">
      <c r="A16" s="136">
        <v>2008</v>
      </c>
      <c r="B16" s="300">
        <v>28.154946893721068</v>
      </c>
      <c r="C16" s="300">
        <v>7.9266918446370145</v>
      </c>
      <c r="D16" s="300">
        <v>20.228255049084051</v>
      </c>
    </row>
    <row r="17" spans="1:4" x14ac:dyDescent="0.3">
      <c r="A17" s="136">
        <v>2009</v>
      </c>
      <c r="B17" s="300">
        <v>33.430498757446763</v>
      </c>
      <c r="C17" s="300">
        <v>9.9979809854505319</v>
      </c>
      <c r="D17" s="300">
        <v>23.432517771996235</v>
      </c>
    </row>
    <row r="18" spans="1:4" x14ac:dyDescent="0.3">
      <c r="A18" s="136">
        <v>2010</v>
      </c>
      <c r="B18" s="300">
        <v>36.700089661369638</v>
      </c>
      <c r="C18" s="300">
        <v>11.27575988134746</v>
      </c>
      <c r="D18" s="300">
        <v>25.42432978126196</v>
      </c>
    </row>
    <row r="19" spans="1:4" x14ac:dyDescent="0.3">
      <c r="A19" s="136">
        <v>2011</v>
      </c>
      <c r="B19" s="300">
        <v>39.401956606936395</v>
      </c>
      <c r="C19" s="300">
        <v>11.962772458065295</v>
      </c>
      <c r="D19" s="300">
        <v>27.439184148871099</v>
      </c>
    </row>
    <row r="20" spans="1:4" x14ac:dyDescent="0.3">
      <c r="A20" s="136">
        <v>2012</v>
      </c>
      <c r="B20" s="300">
        <v>43.835303441688076</v>
      </c>
      <c r="C20" s="300">
        <v>13.02682652864496</v>
      </c>
      <c r="D20" s="300">
        <v>30.808476913043119</v>
      </c>
    </row>
    <row r="21" spans="1:4" x14ac:dyDescent="0.3">
      <c r="A21" s="136">
        <v>2013</v>
      </c>
      <c r="B21" s="300">
        <v>44.141092455740704</v>
      </c>
      <c r="C21" s="300">
        <v>14.352492713499675</v>
      </c>
      <c r="D21" s="300">
        <v>29.788599742241022</v>
      </c>
    </row>
    <row r="22" spans="1:4" x14ac:dyDescent="0.3">
      <c r="A22" s="136">
        <v>2014</v>
      </c>
      <c r="B22" s="300">
        <v>41.546179514759167</v>
      </c>
      <c r="C22" s="300">
        <v>12.315854463839692</v>
      </c>
      <c r="D22" s="300">
        <v>29.230325050919475</v>
      </c>
    </row>
    <row r="23" spans="1:4" x14ac:dyDescent="0.3">
      <c r="A23" s="136">
        <v>2015</v>
      </c>
      <c r="B23" s="300">
        <v>39.469492862245318</v>
      </c>
      <c r="C23" s="300">
        <v>14.563203636947572</v>
      </c>
      <c r="D23" s="300">
        <v>24.906289225297751</v>
      </c>
    </row>
    <row r="24" spans="1:4" x14ac:dyDescent="0.3">
      <c r="A24" s="136">
        <v>2016</v>
      </c>
      <c r="B24" s="300">
        <v>36.232214130410092</v>
      </c>
      <c r="C24" s="300">
        <v>16.228249670144518</v>
      </c>
      <c r="D24" s="300">
        <v>20.003964460265578</v>
      </c>
    </row>
    <row r="25" spans="1:4" x14ac:dyDescent="0.3">
      <c r="A25" s="136">
        <v>2017</v>
      </c>
      <c r="B25" s="300">
        <v>33.781826424350264</v>
      </c>
      <c r="C25" s="300">
        <v>15.353141247231308</v>
      </c>
      <c r="D25" s="300">
        <v>18.428685177118957</v>
      </c>
    </row>
    <row r="26" spans="1:4" x14ac:dyDescent="0.3">
      <c r="A26" s="136">
        <v>2018</v>
      </c>
      <c r="B26" s="300">
        <v>31.677755816393411</v>
      </c>
      <c r="C26" s="300">
        <v>12.533678464940017</v>
      </c>
      <c r="D26" s="300">
        <v>19.144073357314117</v>
      </c>
    </row>
    <row r="27" spans="1:4" x14ac:dyDescent="0.3">
      <c r="A27" s="136">
        <v>2019</v>
      </c>
      <c r="B27" s="300">
        <v>29.551735655861933</v>
      </c>
      <c r="C27" s="300">
        <v>11.34259638225948</v>
      </c>
      <c r="D27" s="300">
        <v>18.209143918806824</v>
      </c>
    </row>
    <row r="28" spans="1:4" x14ac:dyDescent="0.3">
      <c r="A28" s="136">
        <v>2020</v>
      </c>
      <c r="B28" s="300">
        <v>36.882939468985739</v>
      </c>
      <c r="C28" s="300">
        <v>11.859974009654243</v>
      </c>
      <c r="D28" s="300">
        <v>25.022965459331491</v>
      </c>
    </row>
    <row r="29" spans="1:4" x14ac:dyDescent="0.3">
      <c r="A29" s="136">
        <v>2021</v>
      </c>
      <c r="B29" s="300">
        <v>40.692005317264226</v>
      </c>
      <c r="C29" s="300">
        <v>12.577787184188352</v>
      </c>
      <c r="D29" s="300">
        <v>28.114218133075873</v>
      </c>
    </row>
    <row r="30" spans="1:4" x14ac:dyDescent="0.3">
      <c r="A30" s="136">
        <v>2022</v>
      </c>
      <c r="B30" s="300">
        <v>42.520374838011243</v>
      </c>
      <c r="C30" s="300">
        <v>12.677450030298424</v>
      </c>
      <c r="D30" s="300">
        <v>29.842924807712823</v>
      </c>
    </row>
    <row r="31" spans="1:4" x14ac:dyDescent="0.3">
      <c r="A31" s="136">
        <v>2023</v>
      </c>
      <c r="B31" s="300">
        <v>42.22255441008766</v>
      </c>
      <c r="C31" s="300">
        <v>11.097706097728945</v>
      </c>
      <c r="D31" s="300">
        <v>31.124848312358715</v>
      </c>
    </row>
    <row r="32" spans="1:4" x14ac:dyDescent="0.3">
      <c r="A32" s="136">
        <v>2024</v>
      </c>
      <c r="B32" s="300">
        <v>43.23161562688135</v>
      </c>
      <c r="C32" s="300">
        <v>10.796155713624657</v>
      </c>
      <c r="D32" s="300">
        <v>32.4354599132567</v>
      </c>
    </row>
    <row r="33" spans="1:4" x14ac:dyDescent="0.3">
      <c r="A33" s="136">
        <v>2025</v>
      </c>
      <c r="B33" s="300">
        <v>44.164180991666512</v>
      </c>
      <c r="C33" s="300">
        <v>11.134797537047172</v>
      </c>
      <c r="D33" s="300">
        <v>33.029383454619342</v>
      </c>
    </row>
    <row r="34" spans="1:4" ht="12.9" x14ac:dyDescent="0.35">
      <c r="B34" s="130"/>
      <c r="C34" s="130"/>
    </row>
    <row r="35" spans="1:4" ht="12.9" x14ac:dyDescent="0.35">
      <c r="B35" s="131"/>
      <c r="C35" s="130"/>
    </row>
    <row r="36" spans="1:4" ht="12.9" x14ac:dyDescent="0.35">
      <c r="B36" s="131"/>
      <c r="C36" s="130"/>
    </row>
    <row r="37" spans="1:4" ht="12.9" x14ac:dyDescent="0.35">
      <c r="B37" s="131"/>
      <c r="C37" s="130"/>
    </row>
    <row r="38" spans="1:4" ht="12.9" x14ac:dyDescent="0.35">
      <c r="A38" s="368" t="s">
        <v>80</v>
      </c>
      <c r="B38" s="131"/>
      <c r="C38" s="130"/>
    </row>
    <row r="39" spans="1:4" ht="12.9" x14ac:dyDescent="0.35">
      <c r="B39" s="131"/>
      <c r="C39" s="130"/>
    </row>
    <row r="40" spans="1:4" ht="12.9" x14ac:dyDescent="0.35">
      <c r="B40" s="131"/>
      <c r="C40" s="130"/>
    </row>
    <row r="41" spans="1:4" ht="12.9" x14ac:dyDescent="0.35">
      <c r="B41" s="131"/>
      <c r="C41" s="130"/>
    </row>
    <row r="42" spans="1:4" ht="12.9" x14ac:dyDescent="0.35">
      <c r="B42" s="131"/>
      <c r="C42" s="130"/>
    </row>
    <row r="43" spans="1:4" ht="12.9" x14ac:dyDescent="0.35">
      <c r="B43" s="131"/>
      <c r="C43" s="130"/>
    </row>
    <row r="44" spans="1:4" ht="12.9" x14ac:dyDescent="0.35">
      <c r="B44" s="131"/>
      <c r="C44" s="130"/>
    </row>
    <row r="45" spans="1:4" ht="12.9" x14ac:dyDescent="0.35">
      <c r="B45" s="131"/>
      <c r="C45" s="130"/>
    </row>
    <row r="46" spans="1:4" ht="12.9" x14ac:dyDescent="0.35">
      <c r="B46" s="131"/>
      <c r="C46" s="130"/>
    </row>
    <row r="47" spans="1:4" ht="12.9" x14ac:dyDescent="0.35">
      <c r="B47" s="131"/>
      <c r="C47" s="130"/>
    </row>
    <row r="48" spans="1:4" ht="12.9" x14ac:dyDescent="0.35">
      <c r="B48" s="131"/>
      <c r="C48" s="130"/>
    </row>
    <row r="49" spans="2:3" ht="12.9" x14ac:dyDescent="0.35">
      <c r="B49" s="131"/>
      <c r="C49" s="130"/>
    </row>
    <row r="50" spans="2:3" ht="12.9" x14ac:dyDescent="0.35">
      <c r="B50" s="131"/>
      <c r="C50" s="130"/>
    </row>
    <row r="51" spans="2:3" ht="12.9" x14ac:dyDescent="0.35">
      <c r="B51" s="131"/>
      <c r="C51" s="130"/>
    </row>
    <row r="52" spans="2:3" ht="12.9" x14ac:dyDescent="0.35">
      <c r="B52" s="131"/>
      <c r="C52" s="130"/>
    </row>
    <row r="53" spans="2:3" ht="12.9" x14ac:dyDescent="0.35">
      <c r="B53" s="131"/>
      <c r="C53" s="130"/>
    </row>
    <row r="54" spans="2:3" ht="12.9" x14ac:dyDescent="0.35">
      <c r="B54" s="131"/>
      <c r="C54" s="130"/>
    </row>
    <row r="55" spans="2:3" ht="12.9" x14ac:dyDescent="0.35">
      <c r="B55" s="131"/>
      <c r="C55" s="130"/>
    </row>
    <row r="56" spans="2:3" ht="12.9" x14ac:dyDescent="0.35">
      <c r="B56" s="131"/>
      <c r="C56" s="130"/>
    </row>
    <row r="57" spans="2:3" ht="12.9" x14ac:dyDescent="0.35">
      <c r="B57" s="131"/>
      <c r="C57" s="130"/>
    </row>
    <row r="58" spans="2:3" ht="12.9" x14ac:dyDescent="0.35">
      <c r="B58" s="131"/>
      <c r="C58" s="130"/>
    </row>
    <row r="59" spans="2:3" ht="12.9" x14ac:dyDescent="0.35">
      <c r="B59" s="131"/>
      <c r="C59" s="130"/>
    </row>
    <row r="60" spans="2:3" ht="12.9" x14ac:dyDescent="0.35">
      <c r="B60" s="131"/>
      <c r="C60" s="130"/>
    </row>
    <row r="61" spans="2:3" ht="12.9" x14ac:dyDescent="0.35">
      <c r="B61" s="131"/>
      <c r="C61" s="130"/>
    </row>
    <row r="62" spans="2:3" ht="12.9" x14ac:dyDescent="0.35">
      <c r="B62" s="131"/>
      <c r="C62" s="130"/>
    </row>
    <row r="63" spans="2:3" ht="12.9" x14ac:dyDescent="0.3">
      <c r="B63" s="131"/>
      <c r="C63" s="132"/>
    </row>
    <row r="64" spans="2:3" x14ac:dyDescent="0.3">
      <c r="C64" s="132"/>
    </row>
  </sheetData>
  <hyperlinks>
    <hyperlink ref="A38" location="OBSAH!A1" display="zpět na Obsah" xr:uid="{D6F6CD88-7493-4C05-98C7-65C07324D85A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643EE-7F74-46FB-87FA-EE75E30F8A50}">
  <sheetPr codeName="List10">
    <tabColor theme="0" tint="-0.34998626667073579"/>
  </sheetPr>
  <dimension ref="A1:F64"/>
  <sheetViews>
    <sheetView zoomScale="85" zoomScaleNormal="85" workbookViewId="0">
      <selection activeCell="A38" sqref="A38"/>
    </sheetView>
  </sheetViews>
  <sheetFormatPr defaultColWidth="9.07421875" defaultRowHeight="11.6" x14ac:dyDescent="0.3"/>
  <cols>
    <col min="1" max="1" width="9.07421875" style="128"/>
    <col min="2" max="2" width="14.84375" style="128" customWidth="1"/>
    <col min="3" max="3" width="17" style="128" customWidth="1"/>
    <col min="4" max="16384" width="9.07421875" style="128"/>
  </cols>
  <sheetData>
    <row r="1" spans="1:6" x14ac:dyDescent="0.3">
      <c r="A1" s="128" t="s">
        <v>93</v>
      </c>
    </row>
    <row r="2" spans="1:6" s="129" customFormat="1" ht="34.75" x14ac:dyDescent="0.4">
      <c r="A2" s="134"/>
      <c r="B2" s="135" t="s">
        <v>94</v>
      </c>
      <c r="C2" s="135" t="s">
        <v>95</v>
      </c>
      <c r="D2" s="135" t="s">
        <v>96</v>
      </c>
      <c r="E2" s="135" t="s">
        <v>97</v>
      </c>
      <c r="F2" s="135" t="s">
        <v>98</v>
      </c>
    </row>
    <row r="3" spans="1:6" x14ac:dyDescent="0.3">
      <c r="A3" s="136">
        <v>1995</v>
      </c>
      <c r="B3" s="137">
        <v>56.231623162316232</v>
      </c>
      <c r="C3" s="137">
        <v>6.0823005377460824</v>
      </c>
      <c r="D3" s="137">
        <v>6.4469523875464469</v>
      </c>
      <c r="E3" s="301">
        <v>12.216760137552217</v>
      </c>
      <c r="F3" s="301">
        <v>19.022363774839022</v>
      </c>
    </row>
    <row r="4" spans="1:6" x14ac:dyDescent="0.3">
      <c r="A4" s="136">
        <v>1996</v>
      </c>
      <c r="B4" s="137">
        <v>55.249625785614107</v>
      </c>
      <c r="C4" s="137">
        <v>8.6430537782667614</v>
      </c>
      <c r="D4" s="137">
        <v>9.6866043054722653</v>
      </c>
      <c r="E4" s="301">
        <v>11.38697781156594</v>
      </c>
      <c r="F4" s="301">
        <v>15.03373831908092</v>
      </c>
    </row>
    <row r="5" spans="1:6" x14ac:dyDescent="0.3">
      <c r="A5" s="136">
        <v>1997</v>
      </c>
      <c r="B5" s="137">
        <v>55.899326373777257</v>
      </c>
      <c r="C5" s="137">
        <v>10.264166330338977</v>
      </c>
      <c r="D5" s="137">
        <v>9.0429847591547006</v>
      </c>
      <c r="E5" s="301">
        <v>8.0102853861804686</v>
      </c>
      <c r="F5" s="301">
        <v>16.783237150548597</v>
      </c>
    </row>
    <row r="6" spans="1:6" x14ac:dyDescent="0.3">
      <c r="A6" s="136">
        <v>1998</v>
      </c>
      <c r="B6" s="137">
        <v>62.35779597044283</v>
      </c>
      <c r="C6" s="137">
        <v>18.986231460315771</v>
      </c>
      <c r="D6" s="137">
        <v>5.1857955451597473</v>
      </c>
      <c r="E6" s="301">
        <v>4.1318909148902243</v>
      </c>
      <c r="F6" s="301">
        <v>9.3382861091914311</v>
      </c>
    </row>
    <row r="7" spans="1:6" x14ac:dyDescent="0.3">
      <c r="A7" s="136">
        <v>1999</v>
      </c>
      <c r="B7" s="137">
        <v>64.325324555736472</v>
      </c>
      <c r="C7" s="137">
        <v>21.728644802577151</v>
      </c>
      <c r="D7" s="137">
        <v>3.2533040227079395</v>
      </c>
      <c r="E7" s="301">
        <v>6.2464372681483731</v>
      </c>
      <c r="F7" s="301">
        <v>4.446289350830062</v>
      </c>
    </row>
    <row r="8" spans="1:6" x14ac:dyDescent="0.3">
      <c r="A8" s="136">
        <v>2000</v>
      </c>
      <c r="B8" s="137">
        <v>70.571854234395119</v>
      </c>
      <c r="C8" s="137">
        <v>18.226373767321629</v>
      </c>
      <c r="D8" s="137">
        <v>2.1535797621220567</v>
      </c>
      <c r="E8" s="301">
        <v>5.6280184895589249</v>
      </c>
      <c r="F8" s="301">
        <v>3.4201737466022721</v>
      </c>
    </row>
    <row r="9" spans="1:6" x14ac:dyDescent="0.3">
      <c r="A9" s="136">
        <v>2001</v>
      </c>
      <c r="B9" s="137">
        <v>75.064334076142174</v>
      </c>
      <c r="C9" s="137">
        <v>14.991419277170154</v>
      </c>
      <c r="D9" s="137">
        <v>4.7302408579015225</v>
      </c>
      <c r="E9" s="301">
        <v>2.7227786173509902</v>
      </c>
      <c r="F9" s="301">
        <v>2.4912271714351579</v>
      </c>
    </row>
    <row r="10" spans="1:6" x14ac:dyDescent="0.3">
      <c r="A10" s="136">
        <v>2002</v>
      </c>
      <c r="B10" s="137">
        <v>73.121258809465246</v>
      </c>
      <c r="C10" s="137">
        <v>15.936374765692321</v>
      </c>
      <c r="D10" s="137">
        <v>5.8408966341692885</v>
      </c>
      <c r="E10" s="301">
        <v>3.2133419072321407</v>
      </c>
      <c r="F10" s="301">
        <v>1.8881278834410105</v>
      </c>
    </row>
    <row r="11" spans="1:6" x14ac:dyDescent="0.3">
      <c r="A11" s="136">
        <v>2003</v>
      </c>
      <c r="B11" s="137">
        <v>67.097075865365269</v>
      </c>
      <c r="C11" s="137">
        <v>22.49026883678809</v>
      </c>
      <c r="D11" s="137">
        <v>2.5061131075166032</v>
      </c>
      <c r="E11" s="301">
        <v>6.0325277402394839</v>
      </c>
      <c r="F11" s="301">
        <v>1.8739937613201851</v>
      </c>
    </row>
    <row r="12" spans="1:6" x14ac:dyDescent="0.3">
      <c r="A12" s="136">
        <v>2004</v>
      </c>
      <c r="B12" s="137">
        <v>51.677358679462806</v>
      </c>
      <c r="C12" s="137">
        <v>25.545428243843972</v>
      </c>
      <c r="D12" s="137">
        <v>2.2971582839244276</v>
      </c>
      <c r="E12" s="301">
        <v>16.799460903521833</v>
      </c>
      <c r="F12" s="301">
        <v>3.6805938892469658</v>
      </c>
    </row>
    <row r="13" spans="1:6" x14ac:dyDescent="0.3">
      <c r="A13" s="136">
        <v>2005</v>
      </c>
      <c r="B13" s="137">
        <v>44.167027870219506</v>
      </c>
      <c r="C13" s="137">
        <v>26.794864529440783</v>
      </c>
      <c r="D13" s="137">
        <v>2.1876734373197477</v>
      </c>
      <c r="E13" s="301">
        <v>26.116276609209354</v>
      </c>
      <c r="F13" s="301">
        <v>0.73415755355791079</v>
      </c>
    </row>
    <row r="14" spans="1:6" x14ac:dyDescent="0.3">
      <c r="A14" s="136">
        <v>2006</v>
      </c>
      <c r="B14" s="137">
        <v>42.860108421787125</v>
      </c>
      <c r="C14" s="137">
        <v>27.821733653133723</v>
      </c>
      <c r="D14" s="137">
        <v>2.1078799255374792</v>
      </c>
      <c r="E14" s="301">
        <v>26.323429136775299</v>
      </c>
      <c r="F14" s="301">
        <v>0.88684886259167806</v>
      </c>
    </row>
    <row r="15" spans="1:6" x14ac:dyDescent="0.3">
      <c r="A15" s="136">
        <v>2007</v>
      </c>
      <c r="B15" s="137">
        <v>42.283249773143829</v>
      </c>
      <c r="C15" s="137">
        <v>27.943106036886768</v>
      </c>
      <c r="D15" s="137">
        <v>2.2290719422775505</v>
      </c>
      <c r="E15" s="301">
        <v>19.694815242838033</v>
      </c>
      <c r="F15" s="301">
        <v>7.8497570044745428</v>
      </c>
    </row>
    <row r="16" spans="1:6" x14ac:dyDescent="0.3">
      <c r="A16" s="136">
        <v>2008</v>
      </c>
      <c r="B16" s="137">
        <v>37.80000393481906</v>
      </c>
      <c r="C16" s="137">
        <v>29.568841766261368</v>
      </c>
      <c r="D16" s="137">
        <v>4.4773386496348442</v>
      </c>
      <c r="E16" s="301">
        <v>23.625144841454855</v>
      </c>
      <c r="F16" s="301">
        <v>4.5286708076539401</v>
      </c>
    </row>
    <row r="17" spans="1:6" x14ac:dyDescent="0.3">
      <c r="A17" s="136">
        <v>2009</v>
      </c>
      <c r="B17" s="137">
        <v>37.463639798120099</v>
      </c>
      <c r="C17" s="137">
        <v>28.30388867871315</v>
      </c>
      <c r="D17" s="137">
        <v>4.3257056740626627</v>
      </c>
      <c r="E17" s="301">
        <v>23.671616631362198</v>
      </c>
      <c r="F17" s="301">
        <v>6.235149216983749</v>
      </c>
    </row>
    <row r="18" spans="1:6" x14ac:dyDescent="0.3">
      <c r="A18" s="136">
        <v>2010</v>
      </c>
      <c r="B18" s="137">
        <v>39.368700708804901</v>
      </c>
      <c r="C18" s="137">
        <v>25.903318634521927</v>
      </c>
      <c r="D18" s="137">
        <v>4.0039143526404013</v>
      </c>
      <c r="E18" s="301">
        <v>24.293138574025892</v>
      </c>
      <c r="F18" s="301">
        <v>6.4309277303446999</v>
      </c>
    </row>
    <row r="19" spans="1:6" x14ac:dyDescent="0.3">
      <c r="A19" s="136">
        <v>2011</v>
      </c>
      <c r="B19" s="137">
        <v>41.91150497319741</v>
      </c>
      <c r="C19" s="137">
        <v>22.325845133703094</v>
      </c>
      <c r="D19" s="137">
        <v>5.4017909707805289</v>
      </c>
      <c r="E19" s="301">
        <v>24.62938059678369</v>
      </c>
      <c r="F19" s="301">
        <v>5.7314783255352779</v>
      </c>
    </row>
    <row r="20" spans="1:6" x14ac:dyDescent="0.3">
      <c r="A20" s="136">
        <v>2012</v>
      </c>
      <c r="B20" s="137">
        <v>42.811001120585033</v>
      </c>
      <c r="C20" s="137">
        <v>21.625740109576931</v>
      </c>
      <c r="D20" s="137">
        <v>5.8455985602448779</v>
      </c>
      <c r="E20" s="301">
        <v>24.093907573614903</v>
      </c>
      <c r="F20" s="301">
        <v>5.6237526359782573</v>
      </c>
    </row>
    <row r="21" spans="1:6" x14ac:dyDescent="0.3">
      <c r="A21" s="136">
        <v>2013</v>
      </c>
      <c r="B21" s="137">
        <v>39.050410080820676</v>
      </c>
      <c r="C21" s="137">
        <v>21.152377914486479</v>
      </c>
      <c r="D21" s="137">
        <v>7.2821746211242298</v>
      </c>
      <c r="E21" s="301">
        <v>25.789690188327981</v>
      </c>
      <c r="F21" s="301">
        <v>6.725347195240639</v>
      </c>
    </row>
    <row r="22" spans="1:6" x14ac:dyDescent="0.3">
      <c r="A22" s="136">
        <v>2014</v>
      </c>
      <c r="B22" s="137">
        <v>39.873483139148753</v>
      </c>
      <c r="C22" s="137">
        <v>23.737195473278177</v>
      </c>
      <c r="D22" s="137">
        <v>6.7455500283689807</v>
      </c>
      <c r="E22" s="301">
        <v>23.342173899657372</v>
      </c>
      <c r="F22" s="301">
        <v>6.3015974595467119</v>
      </c>
    </row>
    <row r="23" spans="1:6" x14ac:dyDescent="0.3">
      <c r="A23" s="136">
        <v>2015</v>
      </c>
      <c r="B23" s="137">
        <v>33.623267813950299</v>
      </c>
      <c r="C23" s="137">
        <v>22.618484167344299</v>
      </c>
      <c r="D23" s="137">
        <v>6.8608810123052404</v>
      </c>
      <c r="E23" s="301">
        <v>26.691092330425093</v>
      </c>
      <c r="F23" s="301">
        <v>10.20627467597507</v>
      </c>
    </row>
    <row r="24" spans="1:6" x14ac:dyDescent="0.3">
      <c r="A24" s="136">
        <v>2016</v>
      </c>
      <c r="B24" s="137">
        <v>24.984769797411236</v>
      </c>
      <c r="C24" s="137">
        <v>24.849535856370501</v>
      </c>
      <c r="D24" s="137">
        <v>5.3761332894901059</v>
      </c>
      <c r="E24" s="301">
        <v>29.211724963342085</v>
      </c>
      <c r="F24" s="301">
        <v>15.577836093386074</v>
      </c>
    </row>
    <row r="25" spans="1:6" x14ac:dyDescent="0.3">
      <c r="A25" s="136">
        <v>2017</v>
      </c>
      <c r="B25" s="137">
        <v>27.351676909509582</v>
      </c>
      <c r="C25" s="137">
        <v>23.214227540283151</v>
      </c>
      <c r="D25" s="137">
        <v>3.9861643034685832</v>
      </c>
      <c r="E25" s="301">
        <v>28.945228176400555</v>
      </c>
      <c r="F25" s="301">
        <v>16.502703070338125</v>
      </c>
    </row>
    <row r="26" spans="1:6" x14ac:dyDescent="0.3">
      <c r="A26" s="136">
        <v>2018</v>
      </c>
      <c r="B26" s="137">
        <v>30.101890808381405</v>
      </c>
      <c r="C26" s="137">
        <v>28.436379065630042</v>
      </c>
      <c r="D26" s="137">
        <v>1.8955356906079894</v>
      </c>
      <c r="E26" s="301">
        <v>29.040898142628684</v>
      </c>
      <c r="F26" s="301">
        <v>10.525283684095834</v>
      </c>
    </row>
    <row r="27" spans="1:6" x14ac:dyDescent="0.3">
      <c r="A27" s="136">
        <v>2019</v>
      </c>
      <c r="B27" s="137">
        <v>31.13610999601784</v>
      </c>
      <c r="C27" s="137">
        <v>28.942546584050806</v>
      </c>
      <c r="D27" s="137">
        <v>1.5391926392734891</v>
      </c>
      <c r="E27" s="301">
        <v>27.53186933239401</v>
      </c>
      <c r="F27" s="301">
        <v>10.850297164279192</v>
      </c>
    </row>
    <row r="28" spans="1:6" x14ac:dyDescent="0.3">
      <c r="A28" s="136">
        <v>2020</v>
      </c>
      <c r="B28" s="137">
        <v>38.200548460101736</v>
      </c>
      <c r="C28" s="137">
        <v>26.96404771928519</v>
      </c>
      <c r="D28" s="137">
        <v>2.6796858100485892</v>
      </c>
      <c r="E28" s="301">
        <v>24.232400082803984</v>
      </c>
      <c r="F28" s="301">
        <v>7.9233179277605013</v>
      </c>
    </row>
    <row r="29" spans="1:6" x14ac:dyDescent="0.3">
      <c r="A29" s="136">
        <v>2021</v>
      </c>
      <c r="B29" s="137">
        <v>40.282855531036887</v>
      </c>
      <c r="C29" s="137">
        <v>25.831673648252735</v>
      </c>
      <c r="D29" s="137">
        <v>2.9757452219770353</v>
      </c>
      <c r="E29" s="301">
        <v>22.74730866090686</v>
      </c>
      <c r="F29" s="301">
        <v>8.1624169378264835</v>
      </c>
    </row>
    <row r="30" spans="1:6" x14ac:dyDescent="0.3">
      <c r="A30" s="136">
        <v>2022</v>
      </c>
      <c r="B30" s="137">
        <v>40.839869603740553</v>
      </c>
      <c r="C30" s="137">
        <v>23.848591154618045</v>
      </c>
      <c r="D30" s="137">
        <v>5.4965386011358301</v>
      </c>
      <c r="E30" s="301">
        <v>24.62453696784662</v>
      </c>
      <c r="F30" s="301">
        <v>5.1904636726589519</v>
      </c>
    </row>
    <row r="31" spans="1:6" x14ac:dyDescent="0.3">
      <c r="A31" s="136">
        <v>2023</v>
      </c>
      <c r="B31" s="137">
        <v>44.084169268625416</v>
      </c>
      <c r="C31" s="137">
        <v>23.22214945601592</v>
      </c>
      <c r="D31" s="137">
        <v>6.4098473084646059</v>
      </c>
      <c r="E31" s="301">
        <v>19.731783351298134</v>
      </c>
      <c r="F31" s="301">
        <v>6.5520506155959213</v>
      </c>
    </row>
    <row r="32" spans="1:6" x14ac:dyDescent="0.3">
      <c r="A32" s="136">
        <v>2024</v>
      </c>
      <c r="B32" s="137">
        <v>46.129138598251394</v>
      </c>
      <c r="C32" s="137">
        <v>22.390597678085136</v>
      </c>
      <c r="D32" s="137">
        <v>6.5074387272466669</v>
      </c>
      <c r="E32" s="301">
        <v>17.552501074960585</v>
      </c>
      <c r="F32" s="301">
        <v>7.4203239214562133</v>
      </c>
    </row>
    <row r="33" spans="1:6" x14ac:dyDescent="0.3">
      <c r="A33" s="136">
        <v>2025</v>
      </c>
      <c r="B33" s="137">
        <v>46.560264113568834</v>
      </c>
      <c r="C33" s="137">
        <v>22.003935292175637</v>
      </c>
      <c r="D33" s="137">
        <v>6.2235193133047213</v>
      </c>
      <c r="E33" s="301">
        <v>16.994915813799935</v>
      </c>
      <c r="F33" s="301">
        <v>8.2173654671508753</v>
      </c>
    </row>
    <row r="34" spans="1:6" ht="12.9" x14ac:dyDescent="0.35">
      <c r="B34" s="133"/>
      <c r="C34" s="133"/>
      <c r="D34" s="132"/>
      <c r="E34" s="132"/>
      <c r="F34" s="132"/>
    </row>
    <row r="35" spans="1:6" ht="12.9" x14ac:dyDescent="0.35">
      <c r="B35" s="131"/>
      <c r="C35" s="130"/>
    </row>
    <row r="36" spans="1:6" ht="12.9" x14ac:dyDescent="0.35">
      <c r="B36" s="131"/>
      <c r="C36" s="130"/>
    </row>
    <row r="37" spans="1:6" ht="12.9" x14ac:dyDescent="0.35">
      <c r="B37" s="131"/>
      <c r="C37" s="130"/>
    </row>
    <row r="38" spans="1:6" ht="12.9" x14ac:dyDescent="0.35">
      <c r="A38" s="368" t="s">
        <v>80</v>
      </c>
      <c r="B38" s="131"/>
      <c r="C38" s="130"/>
    </row>
    <row r="39" spans="1:6" ht="12.9" x14ac:dyDescent="0.35">
      <c r="B39" s="131"/>
      <c r="C39" s="130"/>
    </row>
    <row r="40" spans="1:6" ht="12.9" x14ac:dyDescent="0.35">
      <c r="B40" s="131"/>
      <c r="C40" s="130"/>
    </row>
    <row r="41" spans="1:6" ht="12.9" x14ac:dyDescent="0.35">
      <c r="B41" s="131"/>
      <c r="C41" s="130"/>
    </row>
    <row r="42" spans="1:6" ht="12.9" x14ac:dyDescent="0.35">
      <c r="B42" s="131"/>
      <c r="C42" s="130"/>
    </row>
    <row r="43" spans="1:6" ht="12.9" x14ac:dyDescent="0.35">
      <c r="B43" s="131"/>
      <c r="C43" s="130"/>
    </row>
    <row r="44" spans="1:6" ht="12.9" x14ac:dyDescent="0.35">
      <c r="B44" s="131"/>
      <c r="C44" s="130"/>
    </row>
    <row r="45" spans="1:6" ht="12.9" x14ac:dyDescent="0.35">
      <c r="B45" s="131"/>
      <c r="C45" s="130"/>
    </row>
    <row r="46" spans="1:6" ht="12.9" x14ac:dyDescent="0.35">
      <c r="B46" s="131"/>
      <c r="C46" s="130"/>
    </row>
    <row r="47" spans="1:6" ht="12.9" x14ac:dyDescent="0.35">
      <c r="B47" s="131"/>
      <c r="C47" s="130"/>
    </row>
    <row r="48" spans="1:6" ht="12.9" x14ac:dyDescent="0.35">
      <c r="B48" s="131"/>
      <c r="C48" s="130"/>
    </row>
    <row r="49" spans="2:3" ht="12.9" x14ac:dyDescent="0.35">
      <c r="B49" s="131"/>
      <c r="C49" s="130"/>
    </row>
    <row r="50" spans="2:3" ht="12.9" x14ac:dyDescent="0.35">
      <c r="B50" s="131"/>
      <c r="C50" s="130"/>
    </row>
    <row r="51" spans="2:3" ht="12.9" x14ac:dyDescent="0.35">
      <c r="B51" s="131"/>
      <c r="C51" s="130"/>
    </row>
    <row r="52" spans="2:3" ht="12.9" x14ac:dyDescent="0.35">
      <c r="B52" s="131"/>
      <c r="C52" s="130"/>
    </row>
    <row r="53" spans="2:3" ht="12.9" x14ac:dyDescent="0.35">
      <c r="B53" s="131"/>
      <c r="C53" s="130"/>
    </row>
    <row r="54" spans="2:3" ht="12.9" x14ac:dyDescent="0.35">
      <c r="B54" s="131"/>
      <c r="C54" s="130"/>
    </row>
    <row r="55" spans="2:3" ht="12.9" x14ac:dyDescent="0.35">
      <c r="B55" s="131"/>
      <c r="C55" s="130"/>
    </row>
    <row r="56" spans="2:3" ht="12.9" x14ac:dyDescent="0.35">
      <c r="B56" s="131"/>
      <c r="C56" s="130"/>
    </row>
    <row r="57" spans="2:3" ht="12.9" x14ac:dyDescent="0.35">
      <c r="B57" s="131"/>
      <c r="C57" s="130"/>
    </row>
    <row r="58" spans="2:3" ht="12.9" x14ac:dyDescent="0.35">
      <c r="B58" s="131"/>
      <c r="C58" s="130"/>
    </row>
    <row r="59" spans="2:3" ht="12.9" x14ac:dyDescent="0.35">
      <c r="B59" s="131"/>
      <c r="C59" s="130"/>
    </row>
    <row r="60" spans="2:3" ht="12.9" x14ac:dyDescent="0.35">
      <c r="B60" s="131"/>
      <c r="C60" s="130"/>
    </row>
    <row r="61" spans="2:3" ht="12.9" x14ac:dyDescent="0.35">
      <c r="B61" s="131"/>
      <c r="C61" s="130"/>
    </row>
    <row r="62" spans="2:3" ht="12.9" x14ac:dyDescent="0.35">
      <c r="B62" s="131"/>
      <c r="C62" s="130"/>
    </row>
    <row r="63" spans="2:3" ht="12.9" x14ac:dyDescent="0.3">
      <c r="B63" s="131"/>
      <c r="C63" s="132"/>
    </row>
    <row r="64" spans="2:3" x14ac:dyDescent="0.3">
      <c r="C64" s="132"/>
    </row>
  </sheetData>
  <hyperlinks>
    <hyperlink ref="A38" location="OBSAH!A1" display="zpět na Obsah" xr:uid="{DDA5ABDE-0D1C-4925-99BB-47473570DB4E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2F114-E877-4F3F-8C07-B0C76E2CA253}">
  <sheetPr codeName="List11">
    <tabColor theme="0" tint="-0.34998626667073579"/>
  </sheetPr>
  <dimension ref="A1:D38"/>
  <sheetViews>
    <sheetView zoomScale="85" zoomScaleNormal="85" workbookViewId="0">
      <selection activeCell="A38" sqref="A38"/>
    </sheetView>
  </sheetViews>
  <sheetFormatPr defaultColWidth="9.07421875" defaultRowHeight="11.6" x14ac:dyDescent="0.3"/>
  <cols>
    <col min="1" max="1" width="9.07421875" style="128"/>
    <col min="2" max="2" width="14.69140625" style="128" customWidth="1"/>
    <col min="3" max="3" width="17" style="128" customWidth="1"/>
    <col min="4" max="16384" width="9.07421875" style="128"/>
  </cols>
  <sheetData>
    <row r="1" spans="1:4" x14ac:dyDescent="0.3">
      <c r="A1" s="4" t="s">
        <v>99</v>
      </c>
    </row>
    <row r="2" spans="1:4" s="129" customFormat="1" x14ac:dyDescent="0.4">
      <c r="A2" s="134"/>
      <c r="B2" s="135" t="s">
        <v>100</v>
      </c>
      <c r="C2" s="135" t="s">
        <v>101</v>
      </c>
      <c r="D2" s="135" t="s">
        <v>102</v>
      </c>
    </row>
    <row r="3" spans="1:4" x14ac:dyDescent="0.3">
      <c r="A3" s="136">
        <v>1995</v>
      </c>
      <c r="B3" s="137">
        <v>48.997668997668995</v>
      </c>
      <c r="C3" s="137">
        <v>36.231623162316232</v>
      </c>
      <c r="D3" s="137">
        <v>14.77070784001477</v>
      </c>
    </row>
    <row r="4" spans="1:4" x14ac:dyDescent="0.3">
      <c r="A4" s="136">
        <v>1996</v>
      </c>
      <c r="B4" s="137">
        <v>53.769767255178799</v>
      </c>
      <c r="C4" s="137">
        <v>39.686084891182702</v>
      </c>
      <c r="D4" s="137">
        <v>6.5441478536384974</v>
      </c>
    </row>
    <row r="5" spans="1:4" x14ac:dyDescent="0.3">
      <c r="A5" s="136">
        <v>1997</v>
      </c>
      <c r="B5" s="137">
        <v>53.725331924224328</v>
      </c>
      <c r="C5" s="137">
        <v>39.207209756138155</v>
      </c>
      <c r="D5" s="137">
        <v>7.0674583196375149</v>
      </c>
    </row>
    <row r="6" spans="1:4" x14ac:dyDescent="0.3">
      <c r="A6" s="136">
        <v>1998</v>
      </c>
      <c r="B6" s="137">
        <v>63.290760725107653</v>
      </c>
      <c r="C6" s="137">
        <v>36.700600712349157</v>
      </c>
      <c r="D6" s="137">
        <v>8.6385625431928126E-3</v>
      </c>
    </row>
    <row r="7" spans="1:4" x14ac:dyDescent="0.3">
      <c r="A7" s="136">
        <v>1999</v>
      </c>
      <c r="B7" s="137">
        <v>69.512662131704886</v>
      </c>
      <c r="C7" s="137">
        <v>30.463659404296617</v>
      </c>
      <c r="D7" s="137">
        <v>2.3678463998503287E-2</v>
      </c>
    </row>
    <row r="8" spans="1:4" x14ac:dyDescent="0.3">
      <c r="A8" s="136">
        <v>2000</v>
      </c>
      <c r="B8" s="137">
        <v>66.951886694720017</v>
      </c>
      <c r="C8" s="137">
        <v>25.472721980770462</v>
      </c>
      <c r="D8" s="137">
        <v>7.5753913245095186</v>
      </c>
    </row>
    <row r="9" spans="1:4" x14ac:dyDescent="0.3">
      <c r="A9" s="136">
        <v>2001</v>
      </c>
      <c r="B9" s="137">
        <v>58.515919161906716</v>
      </c>
      <c r="C9" s="137">
        <v>24.060517575540246</v>
      </c>
      <c r="D9" s="137">
        <v>17.423563262553042</v>
      </c>
    </row>
    <row r="10" spans="1:4" x14ac:dyDescent="0.3">
      <c r="A10" s="136">
        <v>2002</v>
      </c>
      <c r="B10" s="137">
        <v>51.586674780221919</v>
      </c>
      <c r="C10" s="137">
        <v>27.725629483854171</v>
      </c>
      <c r="D10" s="137">
        <v>20.687695735923917</v>
      </c>
    </row>
    <row r="11" spans="1:4" x14ac:dyDescent="0.3">
      <c r="A11" s="136">
        <v>2003</v>
      </c>
      <c r="B11" s="137">
        <v>40.404658067518618</v>
      </c>
      <c r="C11" s="137">
        <v>28.171286979271482</v>
      </c>
      <c r="D11" s="137">
        <v>31.424040252062792</v>
      </c>
    </row>
    <row r="12" spans="1:4" x14ac:dyDescent="0.3">
      <c r="A12" s="136">
        <v>2004</v>
      </c>
      <c r="B12" s="137">
        <v>24.893113265933444</v>
      </c>
      <c r="C12" s="137">
        <v>29.097363185509217</v>
      </c>
      <c r="D12" s="137">
        <v>46.009523548557347</v>
      </c>
    </row>
    <row r="13" spans="1:4" x14ac:dyDescent="0.3">
      <c r="A13" s="136">
        <v>2005</v>
      </c>
      <c r="B13" s="137">
        <v>22.18687792345056</v>
      </c>
      <c r="C13" s="137">
        <v>27.603274482164576</v>
      </c>
      <c r="D13" s="137">
        <v>50.209847594384861</v>
      </c>
    </row>
    <row r="14" spans="1:4" x14ac:dyDescent="0.3">
      <c r="A14" s="136">
        <v>2006</v>
      </c>
      <c r="B14" s="137">
        <v>17.225586789530851</v>
      </c>
      <c r="C14" s="137">
        <v>34.859128649778491</v>
      </c>
      <c r="D14" s="137">
        <v>47.915284561718288</v>
      </c>
    </row>
    <row r="15" spans="1:4" x14ac:dyDescent="0.3">
      <c r="A15" s="136">
        <v>2007</v>
      </c>
      <c r="B15" s="137">
        <v>18.921556476044273</v>
      </c>
      <c r="C15" s="137">
        <v>28.407221641082732</v>
      </c>
      <c r="D15" s="137">
        <v>52.671221882872999</v>
      </c>
    </row>
    <row r="16" spans="1:4" x14ac:dyDescent="0.3">
      <c r="A16" s="136">
        <v>2008</v>
      </c>
      <c r="B16" s="137">
        <v>17.979002495658769</v>
      </c>
      <c r="C16" s="137">
        <v>27.430411708043991</v>
      </c>
      <c r="D16" s="137">
        <v>54.590585797176928</v>
      </c>
    </row>
    <row r="17" spans="1:4" x14ac:dyDescent="0.3">
      <c r="A17" s="136">
        <v>2009</v>
      </c>
      <c r="B17" s="137">
        <v>14.832785357414165</v>
      </c>
      <c r="C17" s="137">
        <v>30.590407279139836</v>
      </c>
      <c r="D17" s="137">
        <v>54.576807363446001</v>
      </c>
    </row>
    <row r="18" spans="1:4" x14ac:dyDescent="0.3">
      <c r="A18" s="136">
        <v>2010</v>
      </c>
      <c r="B18" s="137">
        <v>16.440944946175826</v>
      </c>
      <c r="C18" s="137">
        <v>30.906986048887337</v>
      </c>
      <c r="D18" s="137">
        <v>52.652069004936841</v>
      </c>
    </row>
    <row r="19" spans="1:4" x14ac:dyDescent="0.3">
      <c r="A19" s="136">
        <v>2011</v>
      </c>
      <c r="B19" s="137">
        <v>19.137917144362159</v>
      </c>
      <c r="C19" s="137">
        <v>32.967062250178166</v>
      </c>
      <c r="D19" s="137">
        <v>47.895020605459671</v>
      </c>
    </row>
    <row r="20" spans="1:4" x14ac:dyDescent="0.3">
      <c r="A20" s="136">
        <v>2012</v>
      </c>
      <c r="B20" s="137">
        <v>17.207101063697198</v>
      </c>
      <c r="C20" s="137">
        <v>34.768380114850274</v>
      </c>
      <c r="D20" s="137">
        <v>48.024518821452524</v>
      </c>
    </row>
    <row r="21" spans="1:4" x14ac:dyDescent="0.3">
      <c r="A21" s="136">
        <v>2013</v>
      </c>
      <c r="B21" s="137">
        <v>15.370491026476337</v>
      </c>
      <c r="C21" s="137">
        <v>37.027964180895282</v>
      </c>
      <c r="D21" s="137">
        <v>47.601544792628381</v>
      </c>
    </row>
    <row r="22" spans="1:4" x14ac:dyDescent="0.3">
      <c r="A22" s="136">
        <v>2014</v>
      </c>
      <c r="B22" s="137">
        <v>14.241613557294347</v>
      </c>
      <c r="C22" s="137">
        <v>39.99245692972849</v>
      </c>
      <c r="D22" s="137">
        <v>45.765929512977159</v>
      </c>
    </row>
    <row r="23" spans="1:4" x14ac:dyDescent="0.3">
      <c r="A23" s="136">
        <v>2015</v>
      </c>
      <c r="B23" s="137">
        <v>15.703682966721441</v>
      </c>
      <c r="C23" s="137">
        <v>42.433826585049296</v>
      </c>
      <c r="D23" s="137">
        <v>41.862490448229266</v>
      </c>
    </row>
    <row r="24" spans="1:4" x14ac:dyDescent="0.3">
      <c r="A24" s="136">
        <v>2016</v>
      </c>
      <c r="B24" s="137">
        <v>13.765253710385089</v>
      </c>
      <c r="C24" s="137">
        <v>46.457788261146824</v>
      </c>
      <c r="D24" s="137">
        <v>39.776958028468087</v>
      </c>
    </row>
    <row r="25" spans="1:4" x14ac:dyDescent="0.3">
      <c r="A25" s="136">
        <v>2017</v>
      </c>
      <c r="B25" s="137">
        <v>17.920793380721129</v>
      </c>
      <c r="C25" s="137">
        <v>41.991464710343678</v>
      </c>
      <c r="D25" s="137">
        <v>40.087741908935193</v>
      </c>
    </row>
    <row r="26" spans="1:4" x14ac:dyDescent="0.3">
      <c r="A26" s="136">
        <v>2018</v>
      </c>
      <c r="B26" s="137">
        <v>17.73911384628866</v>
      </c>
      <c r="C26" s="137">
        <v>38.259493022606918</v>
      </c>
      <c r="D26" s="137">
        <v>44.001393131104422</v>
      </c>
    </row>
    <row r="27" spans="1:4" x14ac:dyDescent="0.3">
      <c r="A27" s="136">
        <v>2019</v>
      </c>
      <c r="B27" s="137">
        <v>12.231881043267597</v>
      </c>
      <c r="C27" s="137">
        <v>35.202845776759027</v>
      </c>
      <c r="D27" s="137">
        <v>52.565273179973374</v>
      </c>
    </row>
    <row r="28" spans="1:4" x14ac:dyDescent="0.3">
      <c r="A28" s="136">
        <v>2020</v>
      </c>
      <c r="B28" s="137">
        <v>11.48835510814526</v>
      </c>
      <c r="C28" s="137">
        <v>37.146193226354931</v>
      </c>
      <c r="D28" s="137">
        <v>51.365451665499819</v>
      </c>
    </row>
    <row r="29" spans="1:4" x14ac:dyDescent="0.3">
      <c r="A29" s="136">
        <v>2021</v>
      </c>
      <c r="B29" s="137">
        <v>11.13913615339542</v>
      </c>
      <c r="C29" s="137">
        <v>31.194131727568536</v>
      </c>
      <c r="D29" s="137">
        <v>57.666732119036048</v>
      </c>
    </row>
    <row r="30" spans="1:4" x14ac:dyDescent="0.3">
      <c r="A30" s="136">
        <v>2022</v>
      </c>
      <c r="B30" s="137">
        <v>12.597043266151415</v>
      </c>
      <c r="C30" s="137">
        <v>34.36602625005338</v>
      </c>
      <c r="D30" s="137">
        <v>53.03693048379521</v>
      </c>
    </row>
    <row r="31" spans="1:4" x14ac:dyDescent="0.3">
      <c r="A31" s="136">
        <v>2023</v>
      </c>
      <c r="B31" s="137">
        <v>7.5440106712775288</v>
      </c>
      <c r="C31" s="137">
        <v>35.896888842714297</v>
      </c>
      <c r="D31" s="137">
        <v>56.559100486008177</v>
      </c>
    </row>
    <row r="32" spans="1:4" x14ac:dyDescent="0.3">
      <c r="A32" s="136">
        <v>2024</v>
      </c>
      <c r="B32" s="137">
        <v>10.149577182169987</v>
      </c>
      <c r="C32" s="137">
        <v>35.110563279346422</v>
      </c>
      <c r="D32" s="137">
        <v>54.739859538483593</v>
      </c>
    </row>
    <row r="33" spans="1:4" x14ac:dyDescent="0.3">
      <c r="A33" s="136">
        <v>2025</v>
      </c>
      <c r="B33" s="137">
        <v>12.062528068669527</v>
      </c>
      <c r="C33" s="137">
        <v>34.281271310663584</v>
      </c>
      <c r="D33" s="137">
        <v>53.65619697589964</v>
      </c>
    </row>
    <row r="34" spans="1:4" ht="12.9" x14ac:dyDescent="0.35">
      <c r="B34" s="133"/>
      <c r="C34" s="133"/>
      <c r="D34" s="132"/>
    </row>
    <row r="38" spans="1:4" x14ac:dyDescent="0.3">
      <c r="A38" s="368" t="s">
        <v>80</v>
      </c>
    </row>
  </sheetData>
  <hyperlinks>
    <hyperlink ref="A38" location="OBSAH!A1" display="zpět na Obsah" xr:uid="{4DAC27E7-E709-4F8D-8EB6-EE9665B09685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B5D09-FA01-491A-B741-EB8E1829C67B}">
  <sheetPr codeName="List12">
    <tabColor theme="0" tint="-0.34998626667073579"/>
  </sheetPr>
  <dimension ref="A1:F270"/>
  <sheetViews>
    <sheetView workbookViewId="0">
      <selection activeCell="A275" sqref="A275:E302"/>
    </sheetView>
  </sheetViews>
  <sheetFormatPr defaultColWidth="8.84375" defaultRowHeight="11.6" x14ac:dyDescent="0.3"/>
  <cols>
    <col min="1" max="1" width="12.53515625" style="142" customWidth="1"/>
    <col min="2" max="4" width="11.84375" style="141" customWidth="1"/>
    <col min="5" max="16384" width="8.84375" style="141"/>
  </cols>
  <sheetData>
    <row r="1" spans="1:4" x14ac:dyDescent="0.3">
      <c r="A1" s="4" t="s">
        <v>489</v>
      </c>
    </row>
    <row r="2" spans="1:4" s="139" customFormat="1" ht="39.65" customHeight="1" x14ac:dyDescent="0.35">
      <c r="A2" s="143"/>
      <c r="B2" s="138" t="s">
        <v>103</v>
      </c>
      <c r="C2" s="138" t="s">
        <v>104</v>
      </c>
      <c r="D2" s="138" t="s">
        <v>105</v>
      </c>
    </row>
    <row r="3" spans="1:4" x14ac:dyDescent="0.3">
      <c r="A3" s="302">
        <v>38017</v>
      </c>
      <c r="B3" s="140">
        <v>2.8420856853942875</v>
      </c>
      <c r="C3" s="140">
        <v>3.8009990171127321</v>
      </c>
      <c r="D3" s="140">
        <v>4.6796706201782241</v>
      </c>
    </row>
    <row r="4" spans="1:4" x14ac:dyDescent="0.3">
      <c r="A4" s="302">
        <v>38046</v>
      </c>
      <c r="B4" s="140">
        <v>2.840455096557617</v>
      </c>
      <c r="C4" s="140">
        <v>3.919928725917817</v>
      </c>
      <c r="D4" s="140">
        <v>4.854876940963746</v>
      </c>
    </row>
    <row r="5" spans="1:4" x14ac:dyDescent="0.3">
      <c r="A5" s="302">
        <v>38077</v>
      </c>
      <c r="B5" s="140">
        <v>2.6846250569484549</v>
      </c>
      <c r="C5" s="140">
        <v>3.6294801791448181</v>
      </c>
      <c r="D5" s="140">
        <v>4.5926110471841577</v>
      </c>
    </row>
    <row r="6" spans="1:4" x14ac:dyDescent="0.3">
      <c r="A6" s="302">
        <v>38107</v>
      </c>
      <c r="B6" s="140">
        <v>2.7143699869936984</v>
      </c>
      <c r="C6" s="140">
        <v>3.6090613640739804</v>
      </c>
      <c r="D6" s="140">
        <v>4.6811431260681156</v>
      </c>
    </row>
    <row r="7" spans="1:4" x14ac:dyDescent="0.3">
      <c r="A7" s="302">
        <v>38138</v>
      </c>
      <c r="B7" s="140">
        <v>3.0230097068568647</v>
      </c>
      <c r="C7" s="140">
        <v>3.9656597792162223</v>
      </c>
      <c r="D7" s="140">
        <v>4.9468938311504189</v>
      </c>
    </row>
    <row r="8" spans="1:4" x14ac:dyDescent="0.3">
      <c r="A8" s="302">
        <v>38168</v>
      </c>
      <c r="B8" s="140">
        <v>3.2059183228926229</v>
      </c>
      <c r="C8" s="140">
        <v>4.1720146676809149</v>
      </c>
      <c r="D8" s="140">
        <v>5.0859671915141025</v>
      </c>
    </row>
    <row r="9" spans="1:4" x14ac:dyDescent="0.3">
      <c r="A9" s="302">
        <v>38199</v>
      </c>
      <c r="B9" s="140">
        <v>3.4757225366210944</v>
      </c>
      <c r="C9" s="140">
        <v>4.3881093275985732</v>
      </c>
      <c r="D9" s="140">
        <v>5.1677059911746994</v>
      </c>
    </row>
    <row r="10" spans="1:4" x14ac:dyDescent="0.3">
      <c r="A10" s="302">
        <v>38230</v>
      </c>
      <c r="B10" s="140">
        <v>3.4780661507022748</v>
      </c>
      <c r="C10" s="140">
        <v>4.3462455395230393</v>
      </c>
      <c r="D10" s="140">
        <v>5.0890268370290253</v>
      </c>
    </row>
    <row r="11" spans="1:4" x14ac:dyDescent="0.3">
      <c r="A11" s="302">
        <v>38260</v>
      </c>
      <c r="B11" s="140">
        <v>3.544782608003163</v>
      </c>
      <c r="C11" s="140">
        <v>4.3706846813601539</v>
      </c>
      <c r="D11" s="140">
        <v>5.0874202344113328</v>
      </c>
    </row>
    <row r="12" spans="1:4" x14ac:dyDescent="0.3">
      <c r="A12" s="302">
        <v>38291</v>
      </c>
      <c r="B12" s="140">
        <v>3.4188979082234701</v>
      </c>
      <c r="C12" s="140">
        <v>4.1295442073440558</v>
      </c>
      <c r="D12" s="140">
        <v>4.8892468702335368</v>
      </c>
    </row>
    <row r="13" spans="1:4" x14ac:dyDescent="0.3">
      <c r="A13" s="302">
        <v>38321</v>
      </c>
      <c r="B13" s="140">
        <v>3.1304850772458037</v>
      </c>
      <c r="C13" s="140">
        <v>3.8447774177042646</v>
      </c>
      <c r="D13" s="140">
        <v>4.6278481186894016</v>
      </c>
    </row>
    <row r="14" spans="1:4" x14ac:dyDescent="0.3">
      <c r="A14" s="302">
        <v>38352</v>
      </c>
      <c r="B14" s="140">
        <v>2.9437886274283271</v>
      </c>
      <c r="C14" s="140">
        <v>3.4196820204089931</v>
      </c>
      <c r="D14" s="140">
        <v>4.1397328332138068</v>
      </c>
    </row>
    <row r="15" spans="1:4" x14ac:dyDescent="0.3">
      <c r="A15" s="302">
        <v>38383</v>
      </c>
      <c r="B15" s="140">
        <v>2.7819538891746873</v>
      </c>
      <c r="C15" s="140">
        <v>3.3008071766662597</v>
      </c>
      <c r="D15" s="140">
        <v>3.9075985699789864</v>
      </c>
    </row>
    <row r="16" spans="1:4" x14ac:dyDescent="0.3">
      <c r="A16" s="302">
        <v>38411</v>
      </c>
      <c r="B16" s="140">
        <v>2.4077820047149654</v>
      </c>
      <c r="C16" s="140">
        <v>3.0409251608581558</v>
      </c>
      <c r="D16" s="140">
        <v>3.6227138844051363</v>
      </c>
    </row>
    <row r="17" spans="1:6" x14ac:dyDescent="0.3">
      <c r="A17" s="302">
        <v>38442</v>
      </c>
      <c r="B17" s="140">
        <v>2.2101363481001419</v>
      </c>
      <c r="C17" s="140">
        <v>2.9931934519542347</v>
      </c>
      <c r="D17" s="140">
        <v>3.6918896806110042</v>
      </c>
    </row>
    <row r="18" spans="1:6" x14ac:dyDescent="0.3">
      <c r="A18" s="302">
        <v>38472</v>
      </c>
      <c r="B18" s="140">
        <v>2.0995850919886996</v>
      </c>
      <c r="C18" s="140">
        <v>2.9485021995181122</v>
      </c>
      <c r="D18" s="140">
        <v>3.698130927461897</v>
      </c>
    </row>
    <row r="19" spans="1:6" x14ac:dyDescent="0.3">
      <c r="A19" s="302">
        <v>38503</v>
      </c>
      <c r="B19" s="140">
        <v>1.9378164124182509</v>
      </c>
      <c r="C19" s="140">
        <v>2.7119282437896732</v>
      </c>
      <c r="D19" s="140">
        <v>3.4920657041931156</v>
      </c>
    </row>
    <row r="20" spans="1:6" x14ac:dyDescent="0.3">
      <c r="A20" s="302">
        <v>38533</v>
      </c>
      <c r="B20" s="140">
        <v>1.8374908315716376</v>
      </c>
      <c r="C20" s="140">
        <v>2.52378863717975</v>
      </c>
      <c r="D20" s="140">
        <v>3.3125345739017837</v>
      </c>
    </row>
    <row r="21" spans="1:6" x14ac:dyDescent="0.3">
      <c r="A21" s="302">
        <v>38564</v>
      </c>
      <c r="B21" s="140">
        <v>1.9572990036492601</v>
      </c>
      <c r="C21" s="140">
        <v>2.605421737309507</v>
      </c>
      <c r="D21" s="140">
        <v>3.3439452012052038</v>
      </c>
    </row>
    <row r="22" spans="1:6" x14ac:dyDescent="0.3">
      <c r="A22" s="302">
        <v>38595</v>
      </c>
      <c r="B22" s="140">
        <v>1.9884146016792625</v>
      </c>
      <c r="C22" s="140">
        <v>2.583329727020264</v>
      </c>
      <c r="D22" s="140">
        <v>3.3612498139091169</v>
      </c>
    </row>
    <row r="23" spans="1:6" x14ac:dyDescent="0.3">
      <c r="A23" s="302">
        <v>38625</v>
      </c>
      <c r="B23" s="140">
        <v>1.9475754505266463</v>
      </c>
      <c r="C23" s="140">
        <v>2.4723766122436528</v>
      </c>
      <c r="D23" s="140">
        <v>3.254969826082502</v>
      </c>
    </row>
    <row r="24" spans="1:6" x14ac:dyDescent="0.3">
      <c r="A24" s="302">
        <v>38656</v>
      </c>
      <c r="B24" s="140">
        <v>2.3653893380203255</v>
      </c>
      <c r="C24" s="140">
        <v>2.8281975518646241</v>
      </c>
      <c r="D24" s="140">
        <v>3.4489436933555595</v>
      </c>
    </row>
    <row r="25" spans="1:6" x14ac:dyDescent="0.3">
      <c r="A25" s="302">
        <v>38686</v>
      </c>
      <c r="B25" s="140">
        <v>2.8375743924822125</v>
      </c>
      <c r="C25" s="140">
        <v>3.2170190928722557</v>
      </c>
      <c r="D25" s="140">
        <v>3.7839790479405728</v>
      </c>
    </row>
    <row r="26" spans="1:6" x14ac:dyDescent="0.3">
      <c r="A26" s="302">
        <v>38717</v>
      </c>
      <c r="B26" s="140">
        <v>2.6840249582199829</v>
      </c>
      <c r="C26" s="140">
        <v>3.1502352846381774</v>
      </c>
      <c r="D26" s="140">
        <v>3.6146610256558382</v>
      </c>
    </row>
    <row r="27" spans="1:6" ht="11.4" customHeight="1" x14ac:dyDescent="0.3">
      <c r="A27" s="302">
        <v>38748</v>
      </c>
      <c r="B27" s="140">
        <v>2.532417380144524</v>
      </c>
      <c r="C27" s="140">
        <v>2.9946635647583002</v>
      </c>
      <c r="D27" s="140">
        <v>3.3879249636181923</v>
      </c>
      <c r="F27" s="368" t="s">
        <v>80</v>
      </c>
    </row>
    <row r="28" spans="1:6" x14ac:dyDescent="0.3">
      <c r="A28" s="302">
        <v>38776</v>
      </c>
      <c r="B28" s="140">
        <v>2.3710454018809006</v>
      </c>
      <c r="C28" s="140">
        <v>2.924930152435302</v>
      </c>
      <c r="D28" s="140">
        <v>3.4264049734268185</v>
      </c>
    </row>
    <row r="29" spans="1:6" x14ac:dyDescent="0.3">
      <c r="A29" s="302">
        <v>38807</v>
      </c>
      <c r="B29" s="140">
        <v>2.6121305250438742</v>
      </c>
      <c r="C29" s="140">
        <v>3.0791797944010861</v>
      </c>
      <c r="D29" s="140">
        <v>3.5772238791623328</v>
      </c>
    </row>
    <row r="30" spans="1:6" x14ac:dyDescent="0.3">
      <c r="A30" s="302">
        <v>38837</v>
      </c>
      <c r="B30" s="140">
        <v>2.762028743248655</v>
      </c>
      <c r="C30" s="140">
        <v>3.3238227768747435</v>
      </c>
      <c r="D30" s="140">
        <v>3.8501115300831059</v>
      </c>
    </row>
    <row r="31" spans="1:6" x14ac:dyDescent="0.3">
      <c r="A31" s="302">
        <v>38868</v>
      </c>
      <c r="B31" s="140">
        <v>2.7235592775229804</v>
      </c>
      <c r="C31" s="140">
        <v>3.3596100216747473</v>
      </c>
      <c r="D31" s="140">
        <v>3.9251622975522014</v>
      </c>
    </row>
    <row r="32" spans="1:6" x14ac:dyDescent="0.3">
      <c r="A32" s="302">
        <v>38898</v>
      </c>
      <c r="B32" s="140">
        <v>2.9000158566052985</v>
      </c>
      <c r="C32" s="140">
        <v>3.5383588515853881</v>
      </c>
      <c r="D32" s="140">
        <v>4.0419742861903813</v>
      </c>
    </row>
    <row r="33" spans="1:4" x14ac:dyDescent="0.3">
      <c r="A33" s="302">
        <v>38929</v>
      </c>
      <c r="B33" s="140">
        <v>3.0666281841826857</v>
      </c>
      <c r="C33" s="140">
        <v>3.697054717085988</v>
      </c>
      <c r="D33" s="140">
        <v>4.0310301719585206</v>
      </c>
    </row>
    <row r="34" spans="1:4" x14ac:dyDescent="0.3">
      <c r="A34" s="302">
        <v>38960</v>
      </c>
      <c r="B34" s="140">
        <v>2.9915741631460877</v>
      </c>
      <c r="C34" s="140">
        <v>3.522370191205896</v>
      </c>
      <c r="D34" s="140">
        <v>3.866275180172023</v>
      </c>
    </row>
    <row r="35" spans="1:4" x14ac:dyDescent="0.3">
      <c r="A35" s="302">
        <v>38990</v>
      </c>
      <c r="B35" s="140">
        <v>3.1712992798360187</v>
      </c>
      <c r="C35" s="140">
        <v>3.5779502924652098</v>
      </c>
      <c r="D35" s="140">
        <v>3.9187747390925098</v>
      </c>
    </row>
    <row r="36" spans="1:4" x14ac:dyDescent="0.3">
      <c r="A36" s="302">
        <v>39021</v>
      </c>
      <c r="B36" s="140">
        <v>3.3459389165704909</v>
      </c>
      <c r="C36" s="140">
        <v>3.5880930319283224</v>
      </c>
      <c r="D36" s="140">
        <v>3.9221153533068573</v>
      </c>
    </row>
    <row r="37" spans="1:4" x14ac:dyDescent="0.3">
      <c r="A37" s="302">
        <v>39051</v>
      </c>
      <c r="B37" s="140">
        <v>3.194246873851958</v>
      </c>
      <c r="C37" s="140">
        <v>3.4634523252505356</v>
      </c>
      <c r="D37" s="140">
        <v>3.8658284425408498</v>
      </c>
    </row>
    <row r="38" spans="1:4" x14ac:dyDescent="0.3">
      <c r="A38" s="302">
        <v>39082</v>
      </c>
      <c r="B38" s="140">
        <v>3.0716095296545203</v>
      </c>
      <c r="C38" s="140">
        <v>3.3222209858355605</v>
      </c>
      <c r="D38" s="140">
        <v>3.7659619442568335</v>
      </c>
    </row>
    <row r="39" spans="1:4" x14ac:dyDescent="0.3">
      <c r="A39" s="302">
        <v>39113</v>
      </c>
      <c r="B39" s="140">
        <v>3.0582715929482207</v>
      </c>
      <c r="C39" s="140">
        <v>3.4154318470694802</v>
      </c>
      <c r="D39" s="140">
        <v>3.9355886676042742</v>
      </c>
    </row>
    <row r="40" spans="1:4" x14ac:dyDescent="0.3">
      <c r="A40" s="302">
        <v>39141</v>
      </c>
      <c r="B40" s="140">
        <v>2.9790864555918377</v>
      </c>
      <c r="C40" s="140">
        <v>3.386112826519013</v>
      </c>
      <c r="D40" s="140">
        <v>3.893154100957871</v>
      </c>
    </row>
    <row r="41" spans="1:4" x14ac:dyDescent="0.3">
      <c r="A41" s="302">
        <v>39172</v>
      </c>
      <c r="B41" s="140">
        <v>2.9798412970340613</v>
      </c>
      <c r="C41" s="140">
        <v>3.4180880630493164</v>
      </c>
      <c r="D41" s="140">
        <v>3.8696680015303877</v>
      </c>
    </row>
    <row r="42" spans="1:4" x14ac:dyDescent="0.3">
      <c r="A42" s="302">
        <v>39202</v>
      </c>
      <c r="B42" s="140">
        <v>3.1165602144826252</v>
      </c>
      <c r="C42" s="140">
        <v>3.5571432218017587</v>
      </c>
      <c r="D42" s="140">
        <v>4.0105163322429673</v>
      </c>
    </row>
    <row r="43" spans="1:4" x14ac:dyDescent="0.3">
      <c r="A43" s="302">
        <v>39233</v>
      </c>
      <c r="B43" s="140">
        <v>3.3551006847272609</v>
      </c>
      <c r="C43" s="140">
        <v>3.5926597808220264</v>
      </c>
      <c r="D43" s="140">
        <v>4.1333342345828106</v>
      </c>
    </row>
    <row r="44" spans="1:4" x14ac:dyDescent="0.3">
      <c r="A44" s="302">
        <v>39263</v>
      </c>
      <c r="B44" s="140">
        <v>3.5935468328687885</v>
      </c>
      <c r="C44" s="140">
        <v>4.0086965682874425</v>
      </c>
      <c r="D44" s="140">
        <v>4.4733626250257954</v>
      </c>
    </row>
    <row r="45" spans="1:4" x14ac:dyDescent="0.3">
      <c r="A45" s="302">
        <v>39294</v>
      </c>
      <c r="B45" s="140">
        <v>3.794717824577333</v>
      </c>
      <c r="C45" s="140">
        <v>4.1921381166076674</v>
      </c>
      <c r="D45" s="140">
        <v>4.5376255771503446</v>
      </c>
    </row>
    <row r="46" spans="1:4" x14ac:dyDescent="0.3">
      <c r="A46" s="302">
        <v>39325</v>
      </c>
      <c r="B46" s="140">
        <v>3.7295791105762435</v>
      </c>
      <c r="C46" s="140">
        <v>4.0416518108423212</v>
      </c>
      <c r="D46" s="140">
        <v>4.4461970599746703</v>
      </c>
    </row>
    <row r="47" spans="1:4" x14ac:dyDescent="0.3">
      <c r="A47" s="302">
        <v>39355</v>
      </c>
      <c r="B47" s="140">
        <v>3.8303789871215828</v>
      </c>
      <c r="C47" s="140">
        <v>4.0128596976939432</v>
      </c>
      <c r="D47" s="140">
        <v>4.5659572419497865</v>
      </c>
    </row>
    <row r="48" spans="1:4" x14ac:dyDescent="0.3">
      <c r="A48" s="302">
        <v>39386</v>
      </c>
      <c r="B48" s="140">
        <v>3.8776658069024577</v>
      </c>
      <c r="C48" s="140">
        <v>3.8024483896670143</v>
      </c>
      <c r="D48" s="140">
        <v>4.5316329014006911</v>
      </c>
    </row>
    <row r="49" spans="1:4" x14ac:dyDescent="0.3">
      <c r="A49" s="302">
        <v>39416</v>
      </c>
      <c r="B49" s="140">
        <v>4.0271504801247353</v>
      </c>
      <c r="C49" s="140">
        <v>3.888608876925383</v>
      </c>
      <c r="D49" s="140">
        <v>4.5544347124342499</v>
      </c>
    </row>
    <row r="50" spans="1:4" x14ac:dyDescent="0.3">
      <c r="A50" s="302">
        <v>39447</v>
      </c>
      <c r="B50" s="140">
        <v>4.1342754102759276</v>
      </c>
      <c r="C50" s="140">
        <v>4.0315266438383217</v>
      </c>
      <c r="D50" s="140">
        <v>4.6751044092245673</v>
      </c>
    </row>
    <row r="51" spans="1:4" x14ac:dyDescent="0.3">
      <c r="A51" s="302">
        <v>39478</v>
      </c>
      <c r="B51" s="140">
        <v>4.0378993002458055</v>
      </c>
      <c r="C51" s="140">
        <v>4.0219745661995638</v>
      </c>
      <c r="D51" s="140">
        <v>4.5607924107083422</v>
      </c>
    </row>
    <row r="52" spans="1:4" x14ac:dyDescent="0.3">
      <c r="A52" s="302">
        <v>39507</v>
      </c>
      <c r="B52" s="140">
        <v>3.8859376347375303</v>
      </c>
      <c r="C52" s="140">
        <v>3.9259928853134891</v>
      </c>
      <c r="D52" s="140">
        <v>4.5278890965616139</v>
      </c>
    </row>
    <row r="53" spans="1:4" x14ac:dyDescent="0.3">
      <c r="A53" s="302">
        <v>39538</v>
      </c>
      <c r="B53" s="140">
        <v>4.0859466397705084</v>
      </c>
      <c r="C53" s="140">
        <v>4.126598744323732</v>
      </c>
      <c r="D53" s="140">
        <v>4.683631396865847</v>
      </c>
    </row>
    <row r="54" spans="1:4" x14ac:dyDescent="0.3">
      <c r="A54" s="302">
        <v>39568</v>
      </c>
      <c r="B54" s="140">
        <v>4.1210414566040043</v>
      </c>
      <c r="C54" s="140">
        <v>4.2677563004580419</v>
      </c>
      <c r="D54" s="140">
        <v>4.7238323218027762</v>
      </c>
    </row>
    <row r="55" spans="1:4" x14ac:dyDescent="0.3">
      <c r="A55" s="302">
        <v>39599</v>
      </c>
      <c r="B55" s="140">
        <v>4.2331982840525315</v>
      </c>
      <c r="C55" s="140">
        <v>4.4935439612579362</v>
      </c>
      <c r="D55" s="140">
        <v>4.8398356609535238</v>
      </c>
    </row>
    <row r="56" spans="1:4" x14ac:dyDescent="0.3">
      <c r="A56" s="302">
        <v>39629</v>
      </c>
      <c r="B56" s="140">
        <v>4.5010038702295709</v>
      </c>
      <c r="C56" s="140">
        <v>4.893673092033751</v>
      </c>
      <c r="D56" s="140">
        <v>5.1274995818946483</v>
      </c>
    </row>
    <row r="57" spans="1:4" x14ac:dyDescent="0.3">
      <c r="A57" s="302">
        <v>39660</v>
      </c>
      <c r="B57" s="140">
        <v>4.2324907140073913</v>
      </c>
      <c r="C57" s="140">
        <v>4.5430770199584964</v>
      </c>
      <c r="D57" s="140">
        <v>4.8960084837805713</v>
      </c>
    </row>
    <row r="58" spans="1:4" x14ac:dyDescent="0.3">
      <c r="A58" s="302">
        <v>39691</v>
      </c>
      <c r="B58" s="140">
        <v>3.6733062917509542</v>
      </c>
      <c r="C58" s="140">
        <v>4.0287212628173847</v>
      </c>
      <c r="D58" s="140">
        <v>4.4720085554795048</v>
      </c>
    </row>
    <row r="59" spans="1:4" x14ac:dyDescent="0.3">
      <c r="A59" s="302">
        <v>39721</v>
      </c>
      <c r="B59" s="140">
        <v>3.6264988997541154</v>
      </c>
      <c r="C59" s="140">
        <v>3.9950533466157463</v>
      </c>
      <c r="D59" s="140">
        <v>4.4246850644647511</v>
      </c>
    </row>
    <row r="60" spans="1:4" x14ac:dyDescent="0.3">
      <c r="A60" s="302">
        <v>39752</v>
      </c>
      <c r="B60" s="140">
        <v>3.5844323327780065</v>
      </c>
      <c r="C60" s="140">
        <v>3.936368488340833</v>
      </c>
      <c r="D60" s="140">
        <v>4.5276811680071294</v>
      </c>
    </row>
    <row r="61" spans="1:4" x14ac:dyDescent="0.3">
      <c r="A61" s="302">
        <v>39782</v>
      </c>
      <c r="B61" s="140">
        <v>3.6947371160058822</v>
      </c>
      <c r="C61" s="140">
        <v>3.9612912954015909</v>
      </c>
      <c r="D61" s="140">
        <v>4.5192476306326359</v>
      </c>
    </row>
    <row r="62" spans="1:4" x14ac:dyDescent="0.3">
      <c r="A62" s="302">
        <v>39813</v>
      </c>
      <c r="B62" s="140">
        <v>3.5826250206020429</v>
      </c>
      <c r="C62" s="140">
        <v>3.830853190433436</v>
      </c>
      <c r="D62" s="140">
        <v>4.3022083090417436</v>
      </c>
    </row>
    <row r="63" spans="1:4" x14ac:dyDescent="0.3">
      <c r="A63" s="302">
        <v>39844</v>
      </c>
      <c r="B63" s="140">
        <v>2.8559947950236002</v>
      </c>
      <c r="C63" s="140">
        <v>3.5037284471702579</v>
      </c>
      <c r="D63" s="140">
        <v>4.2125018223056792</v>
      </c>
    </row>
    <row r="64" spans="1:4" x14ac:dyDescent="0.3">
      <c r="A64" s="302">
        <v>39872</v>
      </c>
      <c r="B64" s="140">
        <v>2.8641363998413092</v>
      </c>
      <c r="C64" s="140">
        <v>3.9125434569168092</v>
      </c>
      <c r="D64" s="140">
        <v>4.7398619857692728</v>
      </c>
    </row>
    <row r="65" spans="1:4" x14ac:dyDescent="0.3">
      <c r="A65" s="302">
        <v>39903</v>
      </c>
      <c r="B65" s="140">
        <v>3.0547939458534934</v>
      </c>
      <c r="C65" s="140">
        <v>4.5309617542856406</v>
      </c>
      <c r="D65" s="140">
        <v>5.1630479255780317</v>
      </c>
    </row>
    <row r="66" spans="1:4" x14ac:dyDescent="0.3">
      <c r="A66" s="302">
        <v>39933</v>
      </c>
      <c r="B66" s="140">
        <v>3.1658047434779579</v>
      </c>
      <c r="C66" s="140">
        <v>4.4368111150541774</v>
      </c>
      <c r="D66" s="140">
        <v>5.250999050601961</v>
      </c>
    </row>
    <row r="67" spans="1:4" x14ac:dyDescent="0.3">
      <c r="A67" s="302">
        <v>39964</v>
      </c>
      <c r="B67" s="140">
        <v>2.804060196617975</v>
      </c>
      <c r="C67" s="140">
        <v>4.1799779561403065</v>
      </c>
      <c r="D67" s="140">
        <v>5.0579515910381749</v>
      </c>
    </row>
    <row r="68" spans="1:4" x14ac:dyDescent="0.3">
      <c r="A68" s="302">
        <v>39994</v>
      </c>
      <c r="B68" s="140">
        <v>2.6740926351651284</v>
      </c>
      <c r="C68" s="140">
        <v>4.1291776298176162</v>
      </c>
      <c r="D68" s="140">
        <v>5.4510946132856448</v>
      </c>
    </row>
    <row r="69" spans="1:4" x14ac:dyDescent="0.3">
      <c r="A69" s="302">
        <v>40025</v>
      </c>
      <c r="B69" s="140">
        <v>2.4474657990842883</v>
      </c>
      <c r="C69" s="140">
        <v>4.0593364518633761</v>
      </c>
      <c r="D69" s="140">
        <v>5.413310236763234</v>
      </c>
    </row>
    <row r="70" spans="1:4" x14ac:dyDescent="0.3">
      <c r="A70" s="302">
        <v>40056</v>
      </c>
      <c r="B70" s="140">
        <v>2.1607986242675783</v>
      </c>
      <c r="C70" s="140">
        <v>3.7802403413136809</v>
      </c>
      <c r="D70" s="140">
        <v>5.0884533432733461</v>
      </c>
    </row>
    <row r="71" spans="1:4" x14ac:dyDescent="0.3">
      <c r="A71" s="302">
        <v>40086</v>
      </c>
      <c r="B71" s="140">
        <v>2.2531464635358538</v>
      </c>
      <c r="C71" s="140">
        <v>3.7548569600931798</v>
      </c>
      <c r="D71" s="140">
        <v>5.014248810361229</v>
      </c>
    </row>
    <row r="72" spans="1:4" x14ac:dyDescent="0.3">
      <c r="A72" s="302">
        <v>40117</v>
      </c>
      <c r="B72" s="140">
        <v>2.0746266225760328</v>
      </c>
      <c r="C72" s="140">
        <v>3.404576009357998</v>
      </c>
      <c r="D72" s="140">
        <v>4.4966076120957883</v>
      </c>
    </row>
    <row r="73" spans="1:4" x14ac:dyDescent="0.3">
      <c r="A73" s="302">
        <v>40147</v>
      </c>
      <c r="B73" s="140">
        <v>2.0480978211008707</v>
      </c>
      <c r="C73" s="140">
        <v>3.2426290850397743</v>
      </c>
      <c r="D73" s="140">
        <v>4.186665473300935</v>
      </c>
    </row>
    <row r="74" spans="1:4" x14ac:dyDescent="0.3">
      <c r="A74" s="302">
        <v>40178</v>
      </c>
      <c r="B74" s="140">
        <v>1.9500269147440592</v>
      </c>
      <c r="C74" s="140">
        <v>3.1375171799825043</v>
      </c>
      <c r="D74" s="140">
        <v>3.9789195076446533</v>
      </c>
    </row>
    <row r="75" spans="1:4" x14ac:dyDescent="0.3">
      <c r="A75" s="302">
        <v>40209</v>
      </c>
      <c r="B75" s="140">
        <v>1.8738958792368574</v>
      </c>
      <c r="C75" s="140">
        <v>3.3132809751434316</v>
      </c>
      <c r="D75" s="140">
        <v>4.2828521288681038</v>
      </c>
    </row>
    <row r="76" spans="1:4" x14ac:dyDescent="0.3">
      <c r="A76" s="302">
        <v>40237</v>
      </c>
      <c r="B76" s="140">
        <v>1.8684220939737963</v>
      </c>
      <c r="C76" s="140">
        <v>3.3262439263610846</v>
      </c>
      <c r="D76" s="140">
        <v>4.3345036336593639</v>
      </c>
    </row>
    <row r="77" spans="1:4" x14ac:dyDescent="0.3">
      <c r="A77" s="302">
        <v>40268</v>
      </c>
      <c r="B77" s="140">
        <v>1.7244095140186253</v>
      </c>
      <c r="C77" s="140">
        <v>3.1754301361349366</v>
      </c>
      <c r="D77" s="140">
        <v>4.0216889230379858</v>
      </c>
    </row>
    <row r="78" spans="1:4" x14ac:dyDescent="0.3">
      <c r="A78" s="302">
        <v>40298</v>
      </c>
      <c r="B78" s="140">
        <v>1.5046633822777165</v>
      </c>
      <c r="C78" s="140">
        <v>2.7020791824776786</v>
      </c>
      <c r="D78" s="140">
        <v>3.8401678554316927</v>
      </c>
    </row>
    <row r="79" spans="1:4" x14ac:dyDescent="0.3">
      <c r="A79" s="302">
        <v>40329</v>
      </c>
      <c r="B79" s="140">
        <v>1.4294284964425226</v>
      </c>
      <c r="C79" s="140">
        <v>2.6484403902980267</v>
      </c>
      <c r="D79" s="140">
        <v>4.1013122403281086</v>
      </c>
    </row>
    <row r="80" spans="1:4" x14ac:dyDescent="0.3">
      <c r="A80" s="302">
        <v>40359</v>
      </c>
      <c r="B80" s="140">
        <v>1.7213670787926882</v>
      </c>
      <c r="C80" s="140">
        <v>2.853061097391302</v>
      </c>
      <c r="D80" s="140">
        <v>4.2601005229949971</v>
      </c>
    </row>
    <row r="81" spans="1:4" x14ac:dyDescent="0.3">
      <c r="A81" s="302">
        <v>40390</v>
      </c>
      <c r="B81" s="140">
        <v>1.5935444565378831</v>
      </c>
      <c r="C81" s="140">
        <v>2.6540554894417214</v>
      </c>
      <c r="D81" s="140">
        <v>3.9739376503524806</v>
      </c>
    </row>
    <row r="82" spans="1:4" x14ac:dyDescent="0.3">
      <c r="A82" s="302">
        <v>40421</v>
      </c>
      <c r="B82" s="140">
        <v>1.5951150029454089</v>
      </c>
      <c r="C82" s="140">
        <v>2.3977469291548297</v>
      </c>
      <c r="D82" s="140">
        <v>3.5626899893188488</v>
      </c>
    </row>
    <row r="83" spans="1:4" x14ac:dyDescent="0.3">
      <c r="A83" s="302">
        <v>40451</v>
      </c>
      <c r="B83" s="140">
        <v>1.4802975607154494</v>
      </c>
      <c r="C83" s="140">
        <v>2.4914615922190353</v>
      </c>
      <c r="D83" s="140">
        <v>3.3423711161804199</v>
      </c>
    </row>
    <row r="84" spans="1:4" x14ac:dyDescent="0.3">
      <c r="A84" s="302">
        <v>40482</v>
      </c>
      <c r="B84" s="140">
        <v>1.6380117351481127</v>
      </c>
      <c r="C84" s="140">
        <v>2.501591742008209</v>
      </c>
      <c r="D84" s="140">
        <v>3.4294167161216742</v>
      </c>
    </row>
    <row r="85" spans="1:4" x14ac:dyDescent="0.3">
      <c r="A85" s="302">
        <v>40512</v>
      </c>
      <c r="B85" s="140">
        <v>1.6090364839293472</v>
      </c>
      <c r="C85" s="140">
        <v>2.5116644390190972</v>
      </c>
      <c r="D85" s="140">
        <v>3.5873196427554181</v>
      </c>
    </row>
    <row r="86" spans="1:4" x14ac:dyDescent="0.3">
      <c r="A86" s="302">
        <v>40543</v>
      </c>
      <c r="B86" s="140">
        <v>1.5893440197560151</v>
      </c>
      <c r="C86" s="140">
        <v>2.5234074172501337</v>
      </c>
      <c r="D86" s="140">
        <v>3.8887278280252131</v>
      </c>
    </row>
    <row r="87" spans="1:4" x14ac:dyDescent="0.3">
      <c r="A87" s="302">
        <v>40574</v>
      </c>
      <c r="B87" s="140">
        <v>1.6736758999585357</v>
      </c>
      <c r="C87" s="140">
        <v>2.5632682185763405</v>
      </c>
      <c r="D87" s="140">
        <v>3.9784967204575334</v>
      </c>
    </row>
    <row r="88" spans="1:4" x14ac:dyDescent="0.3">
      <c r="A88" s="302">
        <v>40602</v>
      </c>
      <c r="B88" s="140">
        <v>1.8840770548663222</v>
      </c>
      <c r="C88" s="140">
        <v>2.9686144195288939</v>
      </c>
      <c r="D88" s="140">
        <v>4.0463249760182709</v>
      </c>
    </row>
    <row r="89" spans="1:4" x14ac:dyDescent="0.3">
      <c r="A89" s="302">
        <v>40633</v>
      </c>
      <c r="B89" s="140">
        <v>1.6667639636840816</v>
      </c>
      <c r="C89" s="140">
        <v>2.9145477705108633</v>
      </c>
      <c r="D89" s="140">
        <v>4.0545700343656543</v>
      </c>
    </row>
    <row r="90" spans="1:4" x14ac:dyDescent="0.3">
      <c r="A90" s="302">
        <v>40663</v>
      </c>
      <c r="B90" s="140">
        <v>1.7304905026604156</v>
      </c>
      <c r="C90" s="140">
        <v>3.0086122165730802</v>
      </c>
      <c r="D90" s="140">
        <v>4.0471948509407056</v>
      </c>
    </row>
    <row r="91" spans="1:4" x14ac:dyDescent="0.3">
      <c r="A91" s="302">
        <v>40694</v>
      </c>
      <c r="B91" s="140">
        <v>1.6048779825555712</v>
      </c>
      <c r="C91" s="140">
        <v>2.6837272134799051</v>
      </c>
      <c r="D91" s="140">
        <v>3.8874940681591044</v>
      </c>
    </row>
    <row r="92" spans="1:4" x14ac:dyDescent="0.3">
      <c r="A92" s="302">
        <v>40724</v>
      </c>
      <c r="B92" s="140">
        <v>1.7624878382549873</v>
      </c>
      <c r="C92" s="140">
        <v>2.5448288389269509</v>
      </c>
      <c r="D92" s="140">
        <v>3.7680072497667587</v>
      </c>
    </row>
    <row r="93" spans="1:4" x14ac:dyDescent="0.3">
      <c r="A93" s="302">
        <v>40755</v>
      </c>
      <c r="B93" s="140">
        <v>1.5688861565626719</v>
      </c>
      <c r="C93" s="140">
        <v>2.6711409410818008</v>
      </c>
      <c r="D93" s="140">
        <v>3.7889647334590713</v>
      </c>
    </row>
    <row r="94" spans="1:4" x14ac:dyDescent="0.3">
      <c r="A94" s="302">
        <v>40786</v>
      </c>
      <c r="B94" s="140">
        <v>1.192584373620075</v>
      </c>
      <c r="C94" s="140">
        <v>2.3851012772358331</v>
      </c>
      <c r="D94" s="140">
        <v>3.4029307665616813</v>
      </c>
    </row>
    <row r="95" spans="1:4" x14ac:dyDescent="0.3">
      <c r="A95" s="302">
        <v>40816</v>
      </c>
      <c r="B95" s="140">
        <v>0.84002261749267648</v>
      </c>
      <c r="C95" s="140">
        <v>2.1000886238428755</v>
      </c>
      <c r="D95" s="140">
        <v>2.9999402093391407</v>
      </c>
    </row>
    <row r="96" spans="1:4" x14ac:dyDescent="0.3">
      <c r="A96" s="302">
        <v>40847</v>
      </c>
      <c r="B96" s="140">
        <v>1.3896831453755696</v>
      </c>
      <c r="C96" s="140">
        <v>1.9691870251973469</v>
      </c>
      <c r="D96" s="140">
        <v>3.1388395425186153</v>
      </c>
    </row>
    <row r="97" spans="1:4" x14ac:dyDescent="0.3">
      <c r="A97" s="302">
        <v>40877</v>
      </c>
      <c r="B97" s="140">
        <v>1.639521819580078</v>
      </c>
      <c r="C97" s="140">
        <v>2.0114331903076188</v>
      </c>
      <c r="D97" s="140">
        <v>3.6747008563232422</v>
      </c>
    </row>
    <row r="98" spans="1:4" x14ac:dyDescent="0.3">
      <c r="A98" s="302">
        <v>40908</v>
      </c>
      <c r="B98" s="140">
        <v>1.7808321739850734</v>
      </c>
      <c r="C98" s="140">
        <v>2.6151642284049985</v>
      </c>
      <c r="D98" s="140">
        <v>3.698005981910343</v>
      </c>
    </row>
    <row r="99" spans="1:4" x14ac:dyDescent="0.3">
      <c r="A99" s="302">
        <v>40939</v>
      </c>
      <c r="B99" s="140">
        <v>1.7062862233109914</v>
      </c>
      <c r="C99" s="140">
        <v>2.4541881408413979</v>
      </c>
      <c r="D99" s="140">
        <v>3.3892278786129428</v>
      </c>
    </row>
    <row r="100" spans="1:4" x14ac:dyDescent="0.3">
      <c r="A100" s="302">
        <v>40968</v>
      </c>
      <c r="B100" s="140">
        <v>1.5176687869873053</v>
      </c>
      <c r="C100" s="140">
        <v>2.2905057959620159</v>
      </c>
      <c r="D100" s="140">
        <v>3.1170889515686029</v>
      </c>
    </row>
    <row r="101" spans="1:4" x14ac:dyDescent="0.3">
      <c r="A101" s="302">
        <v>40999</v>
      </c>
      <c r="B101" s="140">
        <v>1.5001304018332746</v>
      </c>
      <c r="C101" s="140">
        <v>2.1894667333585565</v>
      </c>
      <c r="D101" s="140">
        <v>3.5077837424945826</v>
      </c>
    </row>
    <row r="102" spans="1:4" x14ac:dyDescent="0.3">
      <c r="A102" s="302">
        <v>41029</v>
      </c>
      <c r="B102" s="140">
        <v>1.5586479675078804</v>
      </c>
      <c r="C102" s="140">
        <v>2.3883403972166555</v>
      </c>
      <c r="D102" s="140">
        <v>3.5055799742762233</v>
      </c>
    </row>
    <row r="103" spans="1:4" x14ac:dyDescent="0.3">
      <c r="A103" s="302">
        <v>41060</v>
      </c>
      <c r="B103" s="140">
        <v>1.1391831086464534</v>
      </c>
      <c r="C103" s="140">
        <v>2.1123752532680449</v>
      </c>
      <c r="D103" s="140">
        <v>3.3147759684562677</v>
      </c>
    </row>
    <row r="104" spans="1:4" x14ac:dyDescent="0.3">
      <c r="A104" s="302">
        <v>41090</v>
      </c>
      <c r="B104" s="140">
        <v>0.92450838974725758</v>
      </c>
      <c r="C104" s="140">
        <v>1.9116290690782332</v>
      </c>
      <c r="D104" s="140">
        <v>3.1136965682474775</v>
      </c>
    </row>
    <row r="105" spans="1:4" x14ac:dyDescent="0.3">
      <c r="A105" s="302">
        <v>41121</v>
      </c>
      <c r="B105" s="140">
        <v>0.76852312475585949</v>
      </c>
      <c r="C105" s="140">
        <v>1.654740339469162</v>
      </c>
      <c r="D105" s="140">
        <v>2.6043219894282017</v>
      </c>
    </row>
    <row r="106" spans="1:4" x14ac:dyDescent="0.3">
      <c r="A106" s="302">
        <v>41152</v>
      </c>
      <c r="B106" s="140">
        <v>0.60523040612262224</v>
      </c>
      <c r="C106" s="140">
        <v>1.4488350926672897</v>
      </c>
      <c r="D106" s="140">
        <v>2.3817525111897782</v>
      </c>
    </row>
    <row r="107" spans="1:4" x14ac:dyDescent="0.3">
      <c r="A107" s="302">
        <v>41182</v>
      </c>
      <c r="B107" s="140">
        <v>0.54517257626182147</v>
      </c>
      <c r="C107" s="140">
        <v>1.5129857795233468</v>
      </c>
      <c r="D107" s="140">
        <v>2.373261998203823</v>
      </c>
    </row>
    <row r="108" spans="1:4" x14ac:dyDescent="0.3">
      <c r="A108" s="302">
        <v>41213</v>
      </c>
      <c r="B108" s="140">
        <v>0.45675706498579544</v>
      </c>
      <c r="C108" s="140">
        <v>1.3801217248905071</v>
      </c>
      <c r="D108" s="140">
        <v>2.2369100517803702</v>
      </c>
    </row>
    <row r="109" spans="1:4" x14ac:dyDescent="0.3">
      <c r="A109" s="302">
        <v>41243</v>
      </c>
      <c r="B109" s="140">
        <v>0.29870091430664064</v>
      </c>
      <c r="C109" s="140">
        <v>1.0752319523269194</v>
      </c>
      <c r="D109" s="140">
        <v>1.9210824760538747</v>
      </c>
    </row>
    <row r="110" spans="1:4" x14ac:dyDescent="0.3">
      <c r="A110" s="302">
        <v>41274</v>
      </c>
      <c r="B110" s="140">
        <v>0.26479064998851104</v>
      </c>
      <c r="C110" s="140">
        <v>0.94495262346694076</v>
      </c>
      <c r="D110" s="140">
        <v>1.9166077126668299</v>
      </c>
    </row>
    <row r="111" spans="1:4" x14ac:dyDescent="0.3">
      <c r="A111" s="302">
        <v>41305</v>
      </c>
      <c r="B111" s="140">
        <v>0.30006543693773674</v>
      </c>
      <c r="C111" s="140">
        <v>0.97885965232271133</v>
      </c>
      <c r="D111" s="140">
        <v>1.9609386933552142</v>
      </c>
    </row>
    <row r="112" spans="1:4" x14ac:dyDescent="0.3">
      <c r="A112" s="302">
        <v>41333</v>
      </c>
      <c r="B112" s="140">
        <v>0.36130043570963544</v>
      </c>
      <c r="C112" s="140">
        <v>0.9894420864753728</v>
      </c>
      <c r="D112" s="140">
        <v>2.011742795585632</v>
      </c>
    </row>
    <row r="113" spans="1:4" x14ac:dyDescent="0.3">
      <c r="A113" s="302">
        <v>41364</v>
      </c>
      <c r="B113" s="140">
        <v>0.31180347938939146</v>
      </c>
      <c r="C113" s="140">
        <v>1.0796699131605363</v>
      </c>
      <c r="D113" s="140">
        <v>1.9814761343456457</v>
      </c>
    </row>
    <row r="114" spans="1:4" x14ac:dyDescent="0.3">
      <c r="A114" s="302">
        <v>41394</v>
      </c>
      <c r="B114" s="140">
        <v>0.29954393012152797</v>
      </c>
      <c r="C114" s="140">
        <v>0.97814757692367382</v>
      </c>
      <c r="D114" s="140">
        <v>1.8156479064832418</v>
      </c>
    </row>
    <row r="115" spans="1:4" x14ac:dyDescent="0.3">
      <c r="A115" s="302">
        <v>41425</v>
      </c>
      <c r="B115" s="140">
        <v>0.28811499930245538</v>
      </c>
      <c r="C115" s="140">
        <v>0.89711509937831324</v>
      </c>
      <c r="D115" s="140">
        <v>1.6681700320725217</v>
      </c>
    </row>
    <row r="116" spans="1:4" x14ac:dyDescent="0.3">
      <c r="A116" s="302">
        <v>41455</v>
      </c>
      <c r="B116" s="140">
        <v>0.43267515795898437</v>
      </c>
      <c r="C116" s="140">
        <v>1.2339756078681945</v>
      </c>
      <c r="D116" s="140">
        <v>2.1380123546409608</v>
      </c>
    </row>
    <row r="117" spans="1:4" x14ac:dyDescent="0.3">
      <c r="A117" s="302">
        <v>41486</v>
      </c>
      <c r="B117" s="140">
        <v>0.40757475524902348</v>
      </c>
      <c r="C117" s="140">
        <v>1.3906567058526247</v>
      </c>
      <c r="D117" s="140">
        <v>2.2341855913821145</v>
      </c>
    </row>
    <row r="118" spans="1:4" x14ac:dyDescent="0.3">
      <c r="A118" s="302">
        <v>41517</v>
      </c>
      <c r="B118" s="140">
        <v>0.40007165394176136</v>
      </c>
      <c r="C118" s="140">
        <v>1.385425542195639</v>
      </c>
      <c r="D118" s="140">
        <v>2.3970315562196216</v>
      </c>
    </row>
    <row r="119" spans="1:4" x14ac:dyDescent="0.3">
      <c r="A119" s="302">
        <v>41547</v>
      </c>
      <c r="B119" s="140">
        <v>0.36801875457279265</v>
      </c>
      <c r="C119" s="140">
        <v>1.2332889788115977</v>
      </c>
      <c r="D119" s="140">
        <v>2.424283470095681</v>
      </c>
    </row>
    <row r="120" spans="1:4" x14ac:dyDescent="0.3">
      <c r="A120" s="302">
        <v>41578</v>
      </c>
      <c r="B120" s="140">
        <v>0.32815026777787643</v>
      </c>
      <c r="C120" s="140">
        <v>1.250591049794284</v>
      </c>
      <c r="D120" s="140">
        <v>2.3278360701335568</v>
      </c>
    </row>
    <row r="121" spans="1:4" x14ac:dyDescent="0.3">
      <c r="A121" s="302">
        <v>41608</v>
      </c>
      <c r="B121" s="140">
        <v>0.19896913938492067</v>
      </c>
      <c r="C121" s="140">
        <v>1.0282902765086344</v>
      </c>
      <c r="D121" s="140">
        <v>2.1794108835747128</v>
      </c>
    </row>
    <row r="122" spans="1:4" x14ac:dyDescent="0.3">
      <c r="A122" s="302">
        <v>41639</v>
      </c>
      <c r="B122" s="140">
        <v>0.19417537837275753</v>
      </c>
      <c r="C122" s="140">
        <v>0.97425253806220247</v>
      </c>
      <c r="D122" s="140">
        <v>2.2029185806443952</v>
      </c>
    </row>
    <row r="123" spans="1:4" x14ac:dyDescent="0.3">
      <c r="A123" s="302">
        <v>41670</v>
      </c>
      <c r="B123" s="140">
        <v>0.22571408931671622</v>
      </c>
      <c r="C123" s="140">
        <v>1.0934624870161578</v>
      </c>
      <c r="D123" s="140">
        <v>2.4259410788761495</v>
      </c>
    </row>
    <row r="124" spans="1:4" x14ac:dyDescent="0.3">
      <c r="A124" s="302">
        <v>41698</v>
      </c>
      <c r="B124" s="140">
        <v>0.27783642574055994</v>
      </c>
      <c r="C124" s="140">
        <v>1.2010304877624505</v>
      </c>
      <c r="D124" s="140">
        <v>2.2761244857711795</v>
      </c>
    </row>
    <row r="125" spans="1:4" x14ac:dyDescent="0.3">
      <c r="A125" s="302">
        <v>41729</v>
      </c>
      <c r="B125" s="140">
        <v>0.26479491443452385</v>
      </c>
      <c r="C125" s="140">
        <v>1.1406136964731375</v>
      </c>
      <c r="D125" s="140">
        <v>2.2030043731616789</v>
      </c>
    </row>
    <row r="126" spans="1:4" x14ac:dyDescent="0.3">
      <c r="A126" s="302">
        <v>41759</v>
      </c>
      <c r="B126" s="140">
        <v>0.22590573439825157</v>
      </c>
      <c r="C126" s="140">
        <v>0.99210968054102355</v>
      </c>
      <c r="D126" s="140">
        <v>2.003504548259917</v>
      </c>
    </row>
    <row r="127" spans="1:4" x14ac:dyDescent="0.3">
      <c r="A127" s="302">
        <v>41790</v>
      </c>
      <c r="B127" s="140">
        <v>0.21255622442626956</v>
      </c>
      <c r="C127" s="140">
        <v>0.79724870303090423</v>
      </c>
      <c r="D127" s="140">
        <v>1.7279830105056775</v>
      </c>
    </row>
    <row r="128" spans="1:4" x14ac:dyDescent="0.3">
      <c r="A128" s="302">
        <v>41820</v>
      </c>
      <c r="B128" s="140">
        <v>0.23613179530552456</v>
      </c>
      <c r="C128" s="140">
        <v>0.67552138231065539</v>
      </c>
      <c r="D128" s="140">
        <v>1.5543875657435828</v>
      </c>
    </row>
    <row r="129" spans="1:4" x14ac:dyDescent="0.3">
      <c r="A129" s="302">
        <v>41851</v>
      </c>
      <c r="B129" s="140">
        <v>0.23322530931877364</v>
      </c>
      <c r="C129" s="140">
        <v>0.64689395998868082</v>
      </c>
      <c r="D129" s="140">
        <v>1.4853230096158114</v>
      </c>
    </row>
    <row r="130" spans="1:4" x14ac:dyDescent="0.3">
      <c r="A130" s="302">
        <v>41882</v>
      </c>
      <c r="B130" s="140">
        <v>0.17503778359064984</v>
      </c>
      <c r="C130" s="140">
        <v>0.6151608074030801</v>
      </c>
      <c r="D130" s="140">
        <v>1.3828486759440111</v>
      </c>
    </row>
    <row r="131" spans="1:4" x14ac:dyDescent="0.3">
      <c r="A131" s="302">
        <v>41912</v>
      </c>
      <c r="B131" s="140">
        <v>0.13565685619007462</v>
      </c>
      <c r="C131" s="140">
        <v>0.50773174210057126</v>
      </c>
      <c r="D131" s="140">
        <v>1.213001053376632</v>
      </c>
    </row>
    <row r="132" spans="1:4" x14ac:dyDescent="0.3">
      <c r="A132" s="302">
        <v>41943</v>
      </c>
      <c r="B132" s="140">
        <v>0.10178374805797241</v>
      </c>
      <c r="C132" s="140">
        <v>0.37161494287664243</v>
      </c>
      <c r="D132" s="140">
        <v>1.0967399467884411</v>
      </c>
    </row>
    <row r="133" spans="1:4" x14ac:dyDescent="0.3">
      <c r="A133" s="302">
        <v>41973</v>
      </c>
      <c r="B133" s="140">
        <v>0.11844262129934224</v>
      </c>
      <c r="C133" s="140">
        <v>0.23720207774379801</v>
      </c>
      <c r="D133" s="140">
        <v>0.86945013575503716</v>
      </c>
    </row>
    <row r="134" spans="1:4" x14ac:dyDescent="0.3">
      <c r="A134" s="302">
        <v>42004</v>
      </c>
      <c r="B134" s="140">
        <v>0.13268006977282082</v>
      </c>
      <c r="C134" s="140">
        <v>0.21939430948893229</v>
      </c>
      <c r="D134" s="140">
        <v>0.66734610032734121</v>
      </c>
    </row>
    <row r="135" spans="1:4" x14ac:dyDescent="0.3">
      <c r="A135" s="302">
        <v>42035</v>
      </c>
      <c r="B135" s="140">
        <v>9.1465732886904794E-2</v>
      </c>
      <c r="C135" s="140">
        <v>0.12677757745651977</v>
      </c>
      <c r="D135" s="140">
        <v>0.34987860364641465</v>
      </c>
    </row>
    <row r="136" spans="1:4" x14ac:dyDescent="0.3">
      <c r="A136" s="302">
        <v>42063</v>
      </c>
      <c r="B136" s="140">
        <v>6.1229261108398436E-2</v>
      </c>
      <c r="C136" s="140">
        <v>0.16684008993530275</v>
      </c>
      <c r="D136" s="140">
        <v>0.39641705056762699</v>
      </c>
    </row>
    <row r="137" spans="1:4" x14ac:dyDescent="0.3">
      <c r="A137" s="302">
        <v>42094</v>
      </c>
      <c r="B137" s="140">
        <v>4.1463212890624997E-2</v>
      </c>
      <c r="C137" s="140">
        <v>0.14032164653431289</v>
      </c>
      <c r="D137" s="140">
        <v>0.34964361312866216</v>
      </c>
    </row>
    <row r="138" spans="1:4" x14ac:dyDescent="0.3">
      <c r="A138" s="302">
        <v>42124</v>
      </c>
      <c r="B138" s="140">
        <v>-2.6612322736467645E-2</v>
      </c>
      <c r="C138" s="140">
        <v>5.1630377119760699E-2</v>
      </c>
      <c r="D138" s="140">
        <v>0.2586504052298409</v>
      </c>
    </row>
    <row r="139" spans="1:4" x14ac:dyDescent="0.3">
      <c r="A139" s="302">
        <v>42155</v>
      </c>
      <c r="B139" s="140">
        <v>3.8638684647171635E-2</v>
      </c>
      <c r="C139" s="140">
        <v>0.21859566340128583</v>
      </c>
      <c r="D139" s="140">
        <v>0.60074922812567833</v>
      </c>
    </row>
    <row r="140" spans="1:4" x14ac:dyDescent="0.3">
      <c r="A140" s="302">
        <v>42185</v>
      </c>
      <c r="B140" s="140">
        <v>0.11294002125133171</v>
      </c>
      <c r="C140" s="140">
        <v>0.42558420559276239</v>
      </c>
      <c r="D140" s="140">
        <v>1.0104550394370337</v>
      </c>
    </row>
    <row r="141" spans="1:4" x14ac:dyDescent="0.3">
      <c r="A141" s="302">
        <v>42216</v>
      </c>
      <c r="B141" s="140">
        <v>1.6550315232710486E-2</v>
      </c>
      <c r="C141" s="140">
        <v>0.35165308730616718</v>
      </c>
      <c r="D141" s="140">
        <v>0.96702914588234579</v>
      </c>
    </row>
    <row r="142" spans="1:4" x14ac:dyDescent="0.3">
      <c r="A142" s="302">
        <v>42247</v>
      </c>
      <c r="B142" s="140">
        <v>-7.4095238269624247E-2</v>
      </c>
      <c r="C142" s="140">
        <v>0.20094710666232649</v>
      </c>
      <c r="D142" s="140">
        <v>0.73842619564964673</v>
      </c>
    </row>
    <row r="143" spans="1:4" x14ac:dyDescent="0.3">
      <c r="A143" s="302">
        <v>42277</v>
      </c>
      <c r="B143" s="140">
        <v>-0.29571597696213492</v>
      </c>
      <c r="C143" s="140">
        <v>5.688008297148215E-2</v>
      </c>
      <c r="D143" s="140">
        <v>0.67720152981712722</v>
      </c>
    </row>
    <row r="144" spans="1:4" x14ac:dyDescent="0.3">
      <c r="A144" s="302">
        <v>42308</v>
      </c>
      <c r="B144" s="140">
        <v>-0.28206171500796368</v>
      </c>
      <c r="C144" s="140">
        <v>-4.8602498618231862E-2</v>
      </c>
      <c r="D144" s="140">
        <v>0.56032626005626862</v>
      </c>
    </row>
    <row r="145" spans="1:4" x14ac:dyDescent="0.3">
      <c r="A145" s="302">
        <v>42338</v>
      </c>
      <c r="B145" s="140">
        <v>-0.3253485380503337</v>
      </c>
      <c r="C145" s="140">
        <v>-4.9142409265518161E-2</v>
      </c>
      <c r="D145" s="140">
        <v>0.48640185058593749</v>
      </c>
    </row>
    <row r="146" spans="1:4" x14ac:dyDescent="0.3">
      <c r="A146" s="302">
        <v>42369</v>
      </c>
      <c r="B146" s="140">
        <v>-0.38206477716000875</v>
      </c>
      <c r="C146" s="140">
        <v>-0.11212441861534117</v>
      </c>
      <c r="D146" s="140">
        <v>0.49219334844970708</v>
      </c>
    </row>
    <row r="147" spans="1:4" x14ac:dyDescent="0.3">
      <c r="A147" s="302">
        <v>42400</v>
      </c>
      <c r="B147" s="140">
        <v>-0.21260312266794834</v>
      </c>
      <c r="C147" s="140">
        <v>3.7236662483215374E-2</v>
      </c>
      <c r="D147" s="140">
        <v>0.61582798930358895</v>
      </c>
    </row>
    <row r="148" spans="1:4" x14ac:dyDescent="0.3">
      <c r="A148" s="302">
        <v>42429</v>
      </c>
      <c r="B148" s="140">
        <v>-0.17728371307857452</v>
      </c>
      <c r="C148" s="140">
        <v>-7.779011043548581E-2</v>
      </c>
      <c r="D148" s="140">
        <v>0.46081835373651414</v>
      </c>
    </row>
    <row r="149" spans="1:4" x14ac:dyDescent="0.3">
      <c r="A149" s="302">
        <v>42460</v>
      </c>
      <c r="B149" s="140">
        <v>-0.1707810003553118</v>
      </c>
      <c r="C149" s="140">
        <v>-9.7381942027864016E-2</v>
      </c>
      <c r="D149" s="140">
        <v>0.35448084783644906</v>
      </c>
    </row>
    <row r="150" spans="1:4" x14ac:dyDescent="0.3">
      <c r="A150" s="302">
        <v>42490</v>
      </c>
      <c r="B150" s="140">
        <v>-7.816679357655841E-2</v>
      </c>
      <c r="C150" s="140">
        <v>4.1353480148315476E-2</v>
      </c>
      <c r="D150" s="140">
        <v>0.42631319696044928</v>
      </c>
    </row>
    <row r="151" spans="1:4" x14ac:dyDescent="0.3">
      <c r="A151" s="302">
        <v>42521</v>
      </c>
      <c r="B151" s="140">
        <v>-3.7433784797552834E-2</v>
      </c>
      <c r="C151" s="140">
        <v>6.9484232233220922E-2</v>
      </c>
      <c r="D151" s="140">
        <v>0.46278608420632106</v>
      </c>
    </row>
    <row r="152" spans="1:4" x14ac:dyDescent="0.3">
      <c r="A152" s="302">
        <v>42551</v>
      </c>
      <c r="B152" s="140">
        <v>-4.5936169148647399E-2</v>
      </c>
      <c r="C152" s="140">
        <v>5.0061876785971932E-2</v>
      </c>
      <c r="D152" s="140">
        <v>0.45446893144087364</v>
      </c>
    </row>
    <row r="153" spans="1:4" x14ac:dyDescent="0.3">
      <c r="A153" s="302">
        <v>42582</v>
      </c>
      <c r="B153" s="140">
        <v>-0.13448959353731385</v>
      </c>
      <c r="C153" s="140">
        <v>-2.2355431606895026E-2</v>
      </c>
      <c r="D153" s="140">
        <v>0.3653224329255757</v>
      </c>
    </row>
    <row r="154" spans="1:4" x14ac:dyDescent="0.3">
      <c r="A154" s="302">
        <v>42613</v>
      </c>
      <c r="B154" s="140">
        <v>-0.21785894757389676</v>
      </c>
      <c r="C154" s="140">
        <v>-8.6978153825842813E-2</v>
      </c>
      <c r="D154" s="140">
        <v>0.287335661780316</v>
      </c>
    </row>
    <row r="155" spans="1:4" x14ac:dyDescent="0.3">
      <c r="A155" s="302">
        <v>42643</v>
      </c>
      <c r="B155" s="140">
        <v>-0.50297646184503464</v>
      </c>
      <c r="C155" s="140">
        <v>-0.19491365423838297</v>
      </c>
      <c r="D155" s="140">
        <v>0.25242775230771025</v>
      </c>
    </row>
    <row r="156" spans="1:4" x14ac:dyDescent="0.3">
      <c r="A156" s="302">
        <v>42674</v>
      </c>
      <c r="B156" s="140">
        <v>-0.74129410760370884</v>
      </c>
      <c r="C156" s="140">
        <v>-0.16785104347991939</v>
      </c>
      <c r="D156" s="140">
        <v>0.37122906076049811</v>
      </c>
    </row>
    <row r="157" spans="1:4" x14ac:dyDescent="0.3">
      <c r="A157" s="302">
        <v>42704</v>
      </c>
      <c r="B157" s="140">
        <v>-0.72530718474833145</v>
      </c>
      <c r="C157" s="140">
        <v>-0.17017271113804405</v>
      </c>
      <c r="D157" s="140">
        <v>0.54861818180629196</v>
      </c>
    </row>
    <row r="158" spans="1:4" x14ac:dyDescent="0.3">
      <c r="A158" s="302">
        <v>42735</v>
      </c>
      <c r="B158" s="140">
        <v>-0.81080637568495006</v>
      </c>
      <c r="C158" s="140">
        <v>-0.20888326067788252</v>
      </c>
      <c r="D158" s="140">
        <v>0.52567370948912606</v>
      </c>
    </row>
    <row r="159" spans="1:4" x14ac:dyDescent="0.3">
      <c r="A159" s="302">
        <v>42766</v>
      </c>
      <c r="B159" s="140">
        <v>-0.88312549048915057</v>
      </c>
      <c r="C159" s="140">
        <v>-0.21548584152395073</v>
      </c>
      <c r="D159" s="140">
        <v>0.46665451531150132</v>
      </c>
    </row>
    <row r="160" spans="1:4" x14ac:dyDescent="0.3">
      <c r="A160" s="302">
        <v>42794</v>
      </c>
      <c r="B160" s="140">
        <v>-0.52712722233479814</v>
      </c>
      <c r="C160" s="140">
        <v>8.7892440021514917E-2</v>
      </c>
      <c r="D160" s="140">
        <v>0.62583248902893074</v>
      </c>
    </row>
    <row r="161" spans="1:4" x14ac:dyDescent="0.3">
      <c r="A161" s="302">
        <v>42825</v>
      </c>
      <c r="B161" s="140">
        <v>-0.43701963756970391</v>
      </c>
      <c r="C161" s="140">
        <v>9.69428789398636E-2</v>
      </c>
      <c r="D161" s="140">
        <v>0.87066779600060507</v>
      </c>
    </row>
    <row r="162" spans="1:4" x14ac:dyDescent="0.3">
      <c r="A162" s="302">
        <v>42855</v>
      </c>
      <c r="B162" s="140">
        <v>-0.22685690102188677</v>
      </c>
      <c r="C162" s="140">
        <v>0.15642475735134562</v>
      </c>
      <c r="D162" s="140">
        <v>0.95648057186550561</v>
      </c>
    </row>
    <row r="163" spans="1:4" x14ac:dyDescent="0.3">
      <c r="A163" s="302">
        <v>42886</v>
      </c>
      <c r="B163" s="140">
        <v>-0.23592499533638123</v>
      </c>
      <c r="C163" s="140">
        <v>3.5292813455490811E-2</v>
      </c>
      <c r="D163" s="140">
        <v>0.74410111819554903</v>
      </c>
    </row>
    <row r="164" spans="1:4" x14ac:dyDescent="0.3">
      <c r="A164" s="302">
        <v>42916</v>
      </c>
      <c r="B164" s="140">
        <v>-0.25006414160225604</v>
      </c>
      <c r="C164" s="140">
        <v>-3.265158227342544E-2</v>
      </c>
      <c r="D164" s="140">
        <v>0.76525083919178361</v>
      </c>
    </row>
    <row r="165" spans="1:4" x14ac:dyDescent="0.3">
      <c r="A165" s="302">
        <v>42947</v>
      </c>
      <c r="B165" s="140">
        <v>-0.29093920061613382</v>
      </c>
      <c r="C165" s="140">
        <v>0.14227190885577287</v>
      </c>
      <c r="D165" s="140">
        <v>0.899643604744359</v>
      </c>
    </row>
    <row r="166" spans="1:4" x14ac:dyDescent="0.3">
      <c r="A166" s="302">
        <v>42978</v>
      </c>
      <c r="B166" s="140">
        <v>-0.32673938099736749</v>
      </c>
      <c r="C166" s="140">
        <v>8.6806368263078776E-2</v>
      </c>
      <c r="D166" s="140">
        <v>0.83437195185122315</v>
      </c>
    </row>
    <row r="167" spans="1:4" x14ac:dyDescent="0.3">
      <c r="A167" s="302">
        <v>43008</v>
      </c>
      <c r="B167" s="140">
        <v>-0.28800243737030029</v>
      </c>
      <c r="C167" s="140">
        <v>9.990954189809173E-2</v>
      </c>
      <c r="D167" s="140">
        <v>0.97109009491729747</v>
      </c>
    </row>
    <row r="168" spans="1:4" x14ac:dyDescent="0.3">
      <c r="A168" s="302">
        <v>43039</v>
      </c>
      <c r="B168" s="140">
        <v>0.11931012132586855</v>
      </c>
      <c r="C168" s="140">
        <v>0.63237892374674487</v>
      </c>
      <c r="D168" s="140">
        <v>1.4454828371949633</v>
      </c>
    </row>
    <row r="169" spans="1:4" x14ac:dyDescent="0.3">
      <c r="A169" s="302">
        <v>43069</v>
      </c>
      <c r="B169" s="140">
        <v>0.3147648811800518</v>
      </c>
      <c r="C169" s="140">
        <v>0.87454681868295814</v>
      </c>
      <c r="D169" s="140">
        <v>1.6812834325190964</v>
      </c>
    </row>
    <row r="170" spans="1:4" x14ac:dyDescent="0.3">
      <c r="A170" s="302">
        <v>43100</v>
      </c>
      <c r="B170" s="140">
        <v>0.18771144342522877</v>
      </c>
      <c r="C170" s="140">
        <v>0.67908046032929037</v>
      </c>
      <c r="D170" s="140">
        <v>1.5034906217675468</v>
      </c>
    </row>
    <row r="171" spans="1:4" x14ac:dyDescent="0.3">
      <c r="A171" s="302">
        <v>43131</v>
      </c>
      <c r="B171" s="140">
        <v>0.45576416897860439</v>
      </c>
      <c r="C171" s="140">
        <v>0.99308385894775442</v>
      </c>
      <c r="D171" s="140">
        <v>1.7659213870898161</v>
      </c>
    </row>
    <row r="172" spans="1:4" x14ac:dyDescent="0.3">
      <c r="A172" s="302">
        <v>43159</v>
      </c>
      <c r="B172" s="140">
        <v>0.55163250630187988</v>
      </c>
      <c r="C172" s="140">
        <v>1.0680568826700851</v>
      </c>
      <c r="D172" s="140">
        <v>1.8181033412170413</v>
      </c>
    </row>
    <row r="173" spans="1:4" x14ac:dyDescent="0.3">
      <c r="A173" s="302">
        <v>43190</v>
      </c>
      <c r="B173" s="140">
        <v>0.62478153594389418</v>
      </c>
      <c r="C173" s="140">
        <v>1.0871371925644651</v>
      </c>
      <c r="D173" s="140">
        <v>1.8143292328607483</v>
      </c>
    </row>
    <row r="174" spans="1:4" x14ac:dyDescent="0.3">
      <c r="A174" s="302">
        <v>43220</v>
      </c>
      <c r="B174" s="140">
        <v>0.59683086175333666</v>
      </c>
      <c r="C174" s="140">
        <v>1.0459990869445799</v>
      </c>
      <c r="D174" s="140">
        <v>1.7370595537414557</v>
      </c>
    </row>
    <row r="175" spans="1:4" x14ac:dyDescent="0.3">
      <c r="A175" s="302">
        <v>43251</v>
      </c>
      <c r="B175" s="140">
        <v>0.6979538176085458</v>
      </c>
      <c r="C175" s="140">
        <v>1.2079908068557019</v>
      </c>
      <c r="D175" s="140">
        <v>1.8859829968625028</v>
      </c>
    </row>
    <row r="176" spans="1:4" x14ac:dyDescent="0.3">
      <c r="A176" s="302">
        <v>43281</v>
      </c>
      <c r="B176" s="140">
        <v>0.88657269994342136</v>
      </c>
      <c r="C176" s="140">
        <v>1.4060494869316944</v>
      </c>
      <c r="D176" s="140">
        <v>2.1355740123349145</v>
      </c>
    </row>
    <row r="177" spans="1:4" x14ac:dyDescent="0.3">
      <c r="A177" s="302">
        <v>43312</v>
      </c>
      <c r="B177" s="140">
        <v>1.0936595517342553</v>
      </c>
      <c r="C177" s="140">
        <v>1.4414843140531841</v>
      </c>
      <c r="D177" s="140">
        <v>2.1123948550067038</v>
      </c>
    </row>
    <row r="178" spans="1:4" x14ac:dyDescent="0.3">
      <c r="A178" s="302">
        <v>43343</v>
      </c>
      <c r="B178" s="140">
        <v>1.2568309622855811</v>
      </c>
      <c r="C178" s="140">
        <v>1.5532804584536355</v>
      </c>
      <c r="D178" s="140">
        <v>2.1390103725930931</v>
      </c>
    </row>
    <row r="179" spans="1:4" x14ac:dyDescent="0.3">
      <c r="A179" s="302">
        <v>43373</v>
      </c>
      <c r="B179" s="140">
        <v>1.3410447773822987</v>
      </c>
      <c r="C179" s="140">
        <v>1.6986328225279694</v>
      </c>
      <c r="D179" s="140">
        <v>2.1377000835110844</v>
      </c>
    </row>
    <row r="180" spans="1:4" x14ac:dyDescent="0.3">
      <c r="A180" s="302">
        <v>43404</v>
      </c>
      <c r="B180" s="140">
        <v>1.4365424430648146</v>
      </c>
      <c r="C180" s="140">
        <v>1.80669736685048</v>
      </c>
      <c r="D180" s="140">
        <v>2.1402872595977791</v>
      </c>
    </row>
    <row r="181" spans="1:4" x14ac:dyDescent="0.3">
      <c r="A181" s="302">
        <v>43434</v>
      </c>
      <c r="B181" s="140">
        <v>1.4913541182454431</v>
      </c>
      <c r="C181" s="140">
        <v>1.7907764949174376</v>
      </c>
      <c r="D181" s="140">
        <v>2.0739881539587541</v>
      </c>
    </row>
    <row r="182" spans="1:4" x14ac:dyDescent="0.3">
      <c r="A182" s="302">
        <v>43465</v>
      </c>
      <c r="B182" s="140">
        <v>1.5221072988293218</v>
      </c>
      <c r="C182" s="140">
        <v>1.7087944007783782</v>
      </c>
      <c r="D182" s="140">
        <v>2.0131297850388177</v>
      </c>
    </row>
    <row r="183" spans="1:4" x14ac:dyDescent="0.3">
      <c r="A183" s="302">
        <v>43496</v>
      </c>
      <c r="B183" s="140">
        <v>1.6639803970799307</v>
      </c>
      <c r="C183" s="140">
        <v>1.5982421791215378</v>
      </c>
      <c r="D183" s="140">
        <v>1.8525091752323961</v>
      </c>
    </row>
    <row r="184" spans="1:4" x14ac:dyDescent="0.3">
      <c r="A184" s="302">
        <v>43524</v>
      </c>
      <c r="B184" s="140">
        <v>1.743259770935059</v>
      </c>
      <c r="C184" s="140">
        <v>1.6062694684448242</v>
      </c>
      <c r="D184" s="140">
        <v>1.7583704313316348</v>
      </c>
    </row>
    <row r="185" spans="1:4" x14ac:dyDescent="0.3">
      <c r="A185" s="302">
        <v>43555</v>
      </c>
      <c r="B185" s="140">
        <v>1.7077383643256292</v>
      </c>
      <c r="C185" s="140">
        <v>1.7004078574117028</v>
      </c>
      <c r="D185" s="140">
        <v>1.8161059915233804</v>
      </c>
    </row>
    <row r="186" spans="1:4" x14ac:dyDescent="0.3">
      <c r="A186" s="302">
        <v>43585</v>
      </c>
      <c r="B186" s="140">
        <v>1.6284394993286133</v>
      </c>
      <c r="C186" s="140">
        <v>1.6309235294494639</v>
      </c>
      <c r="D186" s="140">
        <v>1.8225377125930793</v>
      </c>
    </row>
    <row r="187" spans="1:4" x14ac:dyDescent="0.3">
      <c r="A187" s="302">
        <v>43616</v>
      </c>
      <c r="B187" s="140">
        <v>1.615067780936106</v>
      </c>
      <c r="C187" s="140">
        <v>1.566181894734701</v>
      </c>
      <c r="D187" s="140">
        <v>1.8551298497299924</v>
      </c>
    </row>
    <row r="188" spans="1:4" x14ac:dyDescent="0.3">
      <c r="A188" s="302">
        <v>43646</v>
      </c>
      <c r="B188" s="140">
        <v>1.5170013841908774</v>
      </c>
      <c r="C188" s="140">
        <v>1.4330991957092285</v>
      </c>
      <c r="D188" s="140">
        <v>1.5819597245979311</v>
      </c>
    </row>
    <row r="189" spans="1:4" x14ac:dyDescent="0.3">
      <c r="A189" s="302">
        <v>43677</v>
      </c>
      <c r="B189" s="140">
        <v>1.3519230769486865</v>
      </c>
      <c r="C189" s="140">
        <v>1.306967597489791</v>
      </c>
      <c r="D189" s="140">
        <v>1.3626825251746899</v>
      </c>
    </row>
    <row r="190" spans="1:4" x14ac:dyDescent="0.3">
      <c r="A190" s="302">
        <v>43708</v>
      </c>
      <c r="B190" s="140">
        <v>0.84850217505252745</v>
      </c>
      <c r="C190" s="140">
        <v>0.89124202374082651</v>
      </c>
      <c r="D190" s="140">
        <v>0.98561006791548333</v>
      </c>
    </row>
    <row r="191" spans="1:4" x14ac:dyDescent="0.3">
      <c r="A191" s="302">
        <v>43738</v>
      </c>
      <c r="B191" s="140">
        <v>1.0694353985886353</v>
      </c>
      <c r="C191" s="140">
        <v>1.1273791850813608</v>
      </c>
      <c r="D191" s="140">
        <v>1.2421100553603399</v>
      </c>
    </row>
    <row r="192" spans="1:4" x14ac:dyDescent="0.3">
      <c r="A192" s="302">
        <v>43769</v>
      </c>
      <c r="B192" s="140">
        <v>1.1732326671068602</v>
      </c>
      <c r="C192" s="140">
        <v>1.231580376697887</v>
      </c>
      <c r="D192" s="140">
        <v>1.3197856795224279</v>
      </c>
    </row>
    <row r="193" spans="1:4" x14ac:dyDescent="0.3">
      <c r="A193" s="302">
        <v>43799</v>
      </c>
      <c r="B193" s="140">
        <v>1.3285103002929692</v>
      </c>
      <c r="C193" s="140">
        <v>1.3198485966644287</v>
      </c>
      <c r="D193" s="140">
        <v>1.467442371932983</v>
      </c>
    </row>
    <row r="194" spans="1:4" x14ac:dyDescent="0.3">
      <c r="A194" s="302">
        <v>43830</v>
      </c>
      <c r="B194" s="140">
        <v>1.3562136654889143</v>
      </c>
      <c r="C194" s="140">
        <v>1.3050036604902477</v>
      </c>
      <c r="D194" s="140">
        <v>1.5131485183461506</v>
      </c>
    </row>
    <row r="195" spans="1:4" x14ac:dyDescent="0.3">
      <c r="A195" s="302">
        <v>43861</v>
      </c>
      <c r="B195" s="140">
        <v>1.5468089540423768</v>
      </c>
      <c r="C195" s="140">
        <v>1.5108470768321647</v>
      </c>
      <c r="D195" s="140">
        <v>1.6176771550265223</v>
      </c>
    </row>
    <row r="196" spans="1:4" x14ac:dyDescent="0.3">
      <c r="A196" s="302">
        <v>43890</v>
      </c>
      <c r="B196" s="140">
        <v>1.5716775366210956</v>
      </c>
      <c r="C196" s="140">
        <v>1.5177985317967735</v>
      </c>
      <c r="D196" s="140">
        <v>1.4695109921455385</v>
      </c>
    </row>
    <row r="197" spans="1:4" x14ac:dyDescent="0.3">
      <c r="A197" s="302">
        <v>43921</v>
      </c>
      <c r="B197" s="140">
        <v>1.2693991333655161</v>
      </c>
      <c r="C197" s="140">
        <v>1.2330204204559334</v>
      </c>
      <c r="D197" s="140">
        <v>1.2845666777246658</v>
      </c>
    </row>
    <row r="198" spans="1:4" x14ac:dyDescent="0.3">
      <c r="A198" s="302">
        <v>43951</v>
      </c>
      <c r="B198" s="140">
        <v>0.7081475703125002</v>
      </c>
      <c r="C198" s="140">
        <v>1.0563643190663661</v>
      </c>
      <c r="D198" s="140">
        <v>1.2780247891769414</v>
      </c>
    </row>
    <row r="199" spans="1:4" x14ac:dyDescent="0.3">
      <c r="A199" s="302">
        <v>43982</v>
      </c>
      <c r="B199" s="140">
        <v>0.13123528291401115</v>
      </c>
      <c r="C199" s="140">
        <v>0.57364062901547086</v>
      </c>
      <c r="D199" s="140">
        <v>0.92094410368266844</v>
      </c>
    </row>
    <row r="200" spans="1:4" x14ac:dyDescent="0.3">
      <c r="A200" s="302">
        <v>44012</v>
      </c>
      <c r="B200" s="140">
        <v>7.7175668695623298E-2</v>
      </c>
      <c r="C200" s="140">
        <v>0.51730413736285596</v>
      </c>
      <c r="D200" s="140">
        <v>0.86490058796969371</v>
      </c>
    </row>
    <row r="201" spans="1:4" x14ac:dyDescent="0.3">
      <c r="A201" s="302">
        <v>44043</v>
      </c>
      <c r="B201" s="140">
        <v>2.0129927777377044E-2</v>
      </c>
      <c r="C201" s="140">
        <v>0.52115262560295339</v>
      </c>
      <c r="D201" s="140">
        <v>0.85578083731217824</v>
      </c>
    </row>
    <row r="202" spans="1:4" x14ac:dyDescent="0.3">
      <c r="A202" s="302">
        <v>44074</v>
      </c>
      <c r="B202" s="140">
        <v>3.5335642932710194E-2</v>
      </c>
      <c r="C202" s="140">
        <v>0.58390374735272133</v>
      </c>
      <c r="D202" s="140">
        <v>0.94970525409516837</v>
      </c>
    </row>
    <row r="203" spans="1:4" x14ac:dyDescent="0.3">
      <c r="A203" s="302">
        <v>44104</v>
      </c>
      <c r="B203" s="140">
        <v>4.540193087623233E-2</v>
      </c>
      <c r="C203" s="140">
        <v>0.5762844569227431</v>
      </c>
      <c r="D203" s="140">
        <v>0.9811859152875626</v>
      </c>
    </row>
    <row r="204" spans="1:4" x14ac:dyDescent="0.3">
      <c r="A204" s="302">
        <v>44135</v>
      </c>
      <c r="B204" s="140">
        <v>4.9795060560438587E-3</v>
      </c>
      <c r="C204" s="140">
        <v>0.53969713391985219</v>
      </c>
      <c r="D204" s="140">
        <v>0.94476134007045232</v>
      </c>
    </row>
    <row r="205" spans="1:4" x14ac:dyDescent="0.3">
      <c r="A205" s="302">
        <v>44165</v>
      </c>
      <c r="B205" s="140">
        <v>5.9376957804362029E-2</v>
      </c>
      <c r="C205" s="140">
        <v>0.65785063572692892</v>
      </c>
      <c r="D205" s="140">
        <v>1.1206174600982663</v>
      </c>
    </row>
    <row r="206" spans="1:4" x14ac:dyDescent="0.3">
      <c r="A206" s="302">
        <v>44196</v>
      </c>
      <c r="B206" s="140">
        <v>0.15686780224609376</v>
      </c>
      <c r="C206" s="140">
        <v>0.8006081519063315</v>
      </c>
      <c r="D206" s="140">
        <v>1.2577557610206602</v>
      </c>
    </row>
    <row r="207" spans="1:4" x14ac:dyDescent="0.3">
      <c r="A207" s="302">
        <v>44227</v>
      </c>
      <c r="B207" s="140">
        <v>0.26439398913574219</v>
      </c>
      <c r="C207" s="140">
        <v>0.8178867946065268</v>
      </c>
      <c r="D207" s="140">
        <v>1.279437696769715</v>
      </c>
    </row>
    <row r="208" spans="1:4" x14ac:dyDescent="0.3">
      <c r="A208" s="302">
        <v>44255</v>
      </c>
      <c r="B208" s="140">
        <v>0.44609683947753903</v>
      </c>
      <c r="C208" s="140">
        <v>1.0552819882583624</v>
      </c>
      <c r="D208" s="140">
        <v>1.4935253142852796</v>
      </c>
    </row>
    <row r="209" spans="1:4" x14ac:dyDescent="0.3">
      <c r="A209" s="302">
        <v>44286</v>
      </c>
      <c r="B209" s="140">
        <v>0.7485870708963146</v>
      </c>
      <c r="C209" s="140">
        <v>1.3979558644214578</v>
      </c>
      <c r="D209" s="140">
        <v>1.869648614773959</v>
      </c>
    </row>
    <row r="210" spans="1:4" x14ac:dyDescent="0.3">
      <c r="A210" s="302">
        <v>44316</v>
      </c>
      <c r="B210" s="140">
        <v>0.76312361874389656</v>
      </c>
      <c r="C210" s="140">
        <v>1.4315744357859292</v>
      </c>
      <c r="D210" s="140">
        <v>1.8604839762725833</v>
      </c>
    </row>
    <row r="211" spans="1:4" x14ac:dyDescent="0.3">
      <c r="A211" s="302">
        <v>44347</v>
      </c>
      <c r="B211" s="140">
        <v>0.75522590518043176</v>
      </c>
      <c r="C211" s="140">
        <v>1.4742987794421969</v>
      </c>
      <c r="D211" s="140">
        <v>1.741594651727828</v>
      </c>
    </row>
    <row r="212" spans="1:4" x14ac:dyDescent="0.3">
      <c r="A212" s="302">
        <v>44377</v>
      </c>
      <c r="B212" s="140">
        <v>0.68621251495361402</v>
      </c>
      <c r="C212" s="140">
        <v>1.5533716789291852</v>
      </c>
      <c r="D212" s="140">
        <v>1.672530406268727</v>
      </c>
    </row>
    <row r="213" spans="1:4" x14ac:dyDescent="0.3">
      <c r="A213" s="302">
        <v>44408</v>
      </c>
      <c r="B213" s="140">
        <v>0.8379784121398921</v>
      </c>
      <c r="C213" s="140">
        <v>1.6274224403991699</v>
      </c>
      <c r="D213" s="140">
        <v>1.7179902001419067</v>
      </c>
    </row>
    <row r="214" spans="1:4" x14ac:dyDescent="0.3">
      <c r="A214" s="302">
        <v>44439</v>
      </c>
      <c r="B214" s="140">
        <v>1.243078594508316</v>
      </c>
      <c r="C214" s="140">
        <v>1.680390859735662</v>
      </c>
      <c r="D214" s="140">
        <v>1.7377855793346064</v>
      </c>
    </row>
    <row r="215" spans="1:4" x14ac:dyDescent="0.3">
      <c r="A215" s="302">
        <v>44469</v>
      </c>
      <c r="B215" s="140">
        <v>1.600189448319693</v>
      </c>
      <c r="C215" s="140">
        <v>1.872178978656587</v>
      </c>
      <c r="D215" s="140">
        <v>1.8965170313553588</v>
      </c>
    </row>
    <row r="216" spans="1:4" x14ac:dyDescent="0.3">
      <c r="A216" s="302">
        <v>44500</v>
      </c>
      <c r="B216" s="140">
        <v>2.2920015189514165</v>
      </c>
      <c r="C216" s="140">
        <v>2.3665214383773807</v>
      </c>
      <c r="D216" s="140">
        <v>2.3364894511947636</v>
      </c>
    </row>
    <row r="217" spans="1:4" x14ac:dyDescent="0.3">
      <c r="A217" s="302">
        <v>44530</v>
      </c>
      <c r="B217" s="140">
        <v>2.9952643340483163</v>
      </c>
      <c r="C217" s="140">
        <v>2.8367745280674521</v>
      </c>
      <c r="D217" s="140">
        <v>2.618002544105166</v>
      </c>
    </row>
    <row r="218" spans="1:4" x14ac:dyDescent="0.3">
      <c r="A218" s="302">
        <v>44561</v>
      </c>
      <c r="B218" s="140">
        <v>3.0684131433541442</v>
      </c>
      <c r="C218" s="140">
        <v>2.8404457195100332</v>
      </c>
      <c r="D218" s="140">
        <v>2.6176137738218763</v>
      </c>
    </row>
    <row r="219" spans="1:4" x14ac:dyDescent="0.3">
      <c r="A219" s="302">
        <v>44592</v>
      </c>
      <c r="B219" s="140">
        <v>3.8126738348679319</v>
      </c>
      <c r="C219" s="140">
        <v>3.3632967753528415</v>
      </c>
      <c r="D219" s="140">
        <v>3.124185514141264</v>
      </c>
    </row>
    <row r="220" spans="1:4" x14ac:dyDescent="0.3">
      <c r="A220" s="302">
        <v>44620</v>
      </c>
      <c r="B220" s="140">
        <v>3.774754280273438</v>
      </c>
      <c r="C220" s="140">
        <v>3.1971408622182214</v>
      </c>
      <c r="D220" s="140">
        <v>3.031199942165375</v>
      </c>
    </row>
    <row r="221" spans="1:4" x14ac:dyDescent="0.3">
      <c r="A221" s="302">
        <v>44651</v>
      </c>
      <c r="B221" s="140">
        <v>4.540132847966734</v>
      </c>
      <c r="C221" s="140">
        <v>3.8465566799163811</v>
      </c>
      <c r="D221" s="140">
        <v>3.5273077694436772</v>
      </c>
    </row>
    <row r="222" spans="1:4" x14ac:dyDescent="0.3">
      <c r="A222" s="302">
        <v>44681</v>
      </c>
      <c r="B222" s="140">
        <v>5.1288746810743548</v>
      </c>
      <c r="C222" s="140">
        <v>4.5353330549197732</v>
      </c>
      <c r="D222" s="140">
        <v>4.0130266444651301</v>
      </c>
    </row>
    <row r="223" spans="1:4" x14ac:dyDescent="0.3">
      <c r="A223" s="302">
        <v>44712</v>
      </c>
      <c r="B223" s="140">
        <v>5.6527851168615193</v>
      </c>
      <c r="C223" s="140">
        <v>4.9895009128686167</v>
      </c>
      <c r="D223" s="140">
        <v>4.6130111577744932</v>
      </c>
    </row>
    <row r="224" spans="1:4" x14ac:dyDescent="0.3">
      <c r="A224" s="302">
        <v>44742</v>
      </c>
      <c r="B224" s="140">
        <v>6.2551798558460607</v>
      </c>
      <c r="C224" s="140">
        <v>5.4874157142835678</v>
      </c>
      <c r="D224" s="140">
        <v>5.1223393176824414</v>
      </c>
    </row>
    <row r="225" spans="1:4" x14ac:dyDescent="0.3">
      <c r="A225" s="302">
        <v>44773</v>
      </c>
      <c r="B225" s="140">
        <v>6.3823831746954696</v>
      </c>
      <c r="C225" s="140">
        <v>5.1164451437940102</v>
      </c>
      <c r="D225" s="140">
        <v>4.4022219288635265</v>
      </c>
    </row>
    <row r="226" spans="1:4" x14ac:dyDescent="0.3">
      <c r="A226" s="302">
        <v>44804</v>
      </c>
      <c r="B226" s="140">
        <v>5.8564224718530644</v>
      </c>
      <c r="C226" s="140">
        <v>4.6735350130396318</v>
      </c>
      <c r="D226" s="140">
        <v>4.1070171757374645</v>
      </c>
    </row>
    <row r="227" spans="1:4" x14ac:dyDescent="0.3">
      <c r="A227" s="302">
        <v>44834</v>
      </c>
      <c r="B227" s="140">
        <v>5.9039824198150654</v>
      </c>
      <c r="C227" s="140">
        <v>5.0646690246182402</v>
      </c>
      <c r="D227" s="140">
        <v>4.7213195673261383</v>
      </c>
    </row>
    <row r="228" spans="1:4" x14ac:dyDescent="0.3">
      <c r="A228" s="302">
        <v>44865</v>
      </c>
      <c r="B228" s="140">
        <v>6.179832811139172</v>
      </c>
      <c r="C228" s="140">
        <v>5.6859324191398635</v>
      </c>
      <c r="D228" s="140">
        <v>5.5176292757377654</v>
      </c>
    </row>
    <row r="229" spans="1:4" x14ac:dyDescent="0.3">
      <c r="A229" s="302">
        <v>44895</v>
      </c>
      <c r="B229" s="140">
        <v>5.6753677889288046</v>
      </c>
      <c r="C229" s="140">
        <v>5.3110458088139127</v>
      </c>
      <c r="D229" s="140">
        <v>5.1124132849375421</v>
      </c>
    </row>
    <row r="230" spans="1:4" x14ac:dyDescent="0.3">
      <c r="A230" s="302">
        <v>44926</v>
      </c>
      <c r="B230" s="140">
        <v>5.1851283934868722</v>
      </c>
      <c r="C230" s="140">
        <v>4.8983549769737618</v>
      </c>
      <c r="D230" s="140">
        <v>4.7107323320770274</v>
      </c>
    </row>
    <row r="231" spans="1:4" x14ac:dyDescent="0.3">
      <c r="A231" s="302">
        <v>44957</v>
      </c>
      <c r="B231" s="140">
        <v>5.3820143358172814</v>
      </c>
      <c r="C231" s="140">
        <v>4.7307064721228871</v>
      </c>
      <c r="D231" s="140">
        <v>4.4683071740930735</v>
      </c>
    </row>
    <row r="232" spans="1:4" x14ac:dyDescent="0.3">
      <c r="A232" s="302">
        <v>44985</v>
      </c>
      <c r="B232" s="140">
        <v>5.5102623550618501</v>
      </c>
      <c r="C232" s="140">
        <v>4.869274267276765</v>
      </c>
      <c r="D232" s="140">
        <v>4.6124456250457779</v>
      </c>
    </row>
    <row r="233" spans="1:4" x14ac:dyDescent="0.3">
      <c r="A233" s="302">
        <v>45016</v>
      </c>
      <c r="B233" s="140">
        <v>5.2897725027111999</v>
      </c>
      <c r="C233" s="140">
        <v>4.8901662581800389</v>
      </c>
      <c r="D233" s="140">
        <v>4.6664316498532505</v>
      </c>
    </row>
    <row r="234" spans="1:4" x14ac:dyDescent="0.3">
      <c r="A234" s="302">
        <v>45046</v>
      </c>
      <c r="B234" s="140">
        <v>5.4232360381175866</v>
      </c>
      <c r="C234" s="140">
        <v>4.9165403661897455</v>
      </c>
      <c r="D234" s="140">
        <v>4.6464031535593682</v>
      </c>
    </row>
    <row r="235" spans="1:4" x14ac:dyDescent="0.3">
      <c r="A235" s="302">
        <v>45077</v>
      </c>
      <c r="B235" s="140">
        <v>5.4162815888395777</v>
      </c>
      <c r="C235" s="140">
        <v>4.8278684891401031</v>
      </c>
      <c r="D235" s="140">
        <v>4.4999821517871696</v>
      </c>
    </row>
    <row r="236" spans="1:4" x14ac:dyDescent="0.3">
      <c r="A236" s="302">
        <v>45107</v>
      </c>
      <c r="B236" s="140">
        <v>5.3664752553650841</v>
      </c>
      <c r="C236" s="140">
        <v>4.641252073600076</v>
      </c>
      <c r="D236" s="140">
        <v>4.3475817201909166</v>
      </c>
    </row>
    <row r="237" spans="1:4" x14ac:dyDescent="0.3">
      <c r="A237" s="302">
        <v>45138</v>
      </c>
      <c r="B237" s="140">
        <v>5.2428078558777935</v>
      </c>
      <c r="C237" s="140">
        <v>4.3712476122939803</v>
      </c>
      <c r="D237" s="140">
        <v>4.1488922058727873</v>
      </c>
    </row>
    <row r="238" spans="1:4" x14ac:dyDescent="0.3">
      <c r="A238" s="302">
        <v>45169</v>
      </c>
      <c r="B238" s="140">
        <v>5.1353490658602521</v>
      </c>
      <c r="C238" s="140">
        <v>4.4394883944569479</v>
      </c>
      <c r="D238" s="140">
        <v>4.2612326220421171</v>
      </c>
    </row>
    <row r="239" spans="1:4" x14ac:dyDescent="0.3">
      <c r="A239" s="302">
        <v>45199</v>
      </c>
      <c r="B239" s="140">
        <v>5.0416686003519704</v>
      </c>
      <c r="C239" s="140">
        <v>4.5697569170379646</v>
      </c>
      <c r="D239" s="140">
        <v>4.4941452526073471</v>
      </c>
    </row>
    <row r="240" spans="1:4" x14ac:dyDescent="0.3">
      <c r="A240" s="302">
        <v>45230</v>
      </c>
      <c r="B240" s="140">
        <v>5.0079198294298592</v>
      </c>
      <c r="C240" s="140">
        <v>4.6213398432367514</v>
      </c>
      <c r="D240" s="140">
        <v>4.7196492538174732</v>
      </c>
    </row>
    <row r="241" spans="1:4" x14ac:dyDescent="0.3">
      <c r="A241" s="302">
        <v>45260</v>
      </c>
      <c r="B241" s="140">
        <v>4.8554647740100689</v>
      </c>
      <c r="C241" s="140">
        <v>4.3189525391351618</v>
      </c>
      <c r="D241" s="140">
        <v>4.4238011822001155</v>
      </c>
    </row>
    <row r="242" spans="1:4" x14ac:dyDescent="0.3">
      <c r="A242" s="302">
        <v>45291</v>
      </c>
      <c r="B242" s="140">
        <v>4.6053753410259048</v>
      </c>
      <c r="C242" s="140">
        <v>3.9581509254616192</v>
      </c>
      <c r="D242" s="140">
        <v>3.9723129766524465</v>
      </c>
    </row>
    <row r="243" spans="1:4" x14ac:dyDescent="0.3">
      <c r="A243" s="302">
        <v>45322</v>
      </c>
      <c r="B243" s="140">
        <v>4.2136537187056122</v>
      </c>
      <c r="C243" s="140">
        <v>3.7948081133062201</v>
      </c>
      <c r="D243" s="140">
        <v>3.8808928950535173</v>
      </c>
    </row>
    <row r="244" spans="1:4" x14ac:dyDescent="0.3">
      <c r="A244" s="302">
        <v>45351</v>
      </c>
      <c r="B244" s="140">
        <v>3.7766020145670578</v>
      </c>
      <c r="C244" s="140">
        <v>3.5373832658022923</v>
      </c>
      <c r="D244" s="140">
        <v>3.7595547903987336</v>
      </c>
    </row>
    <row r="245" spans="1:4" x14ac:dyDescent="0.3">
      <c r="A245" s="302">
        <v>45382</v>
      </c>
      <c r="B245" s="140">
        <v>3.7279261080474861</v>
      </c>
      <c r="C245" s="140">
        <v>3.5659496523361214</v>
      </c>
      <c r="D245" s="140">
        <v>3.8237627295684833</v>
      </c>
    </row>
    <row r="246" spans="1:4" x14ac:dyDescent="0.3">
      <c r="A246" s="302">
        <v>45412</v>
      </c>
      <c r="B246" s="140">
        <v>4.0118973322405145</v>
      </c>
      <c r="C246" s="140">
        <v>4.0341267380705332</v>
      </c>
      <c r="D246" s="140">
        <v>4.2047003389485704</v>
      </c>
    </row>
    <row r="247" spans="1:4" x14ac:dyDescent="0.3">
      <c r="A247" s="302">
        <v>45443</v>
      </c>
      <c r="B247" s="140">
        <v>4.1300681765456435</v>
      </c>
      <c r="C247" s="140">
        <v>4.0872759187026269</v>
      </c>
      <c r="D247" s="140">
        <v>4.1563388742973695</v>
      </c>
    </row>
    <row r="248" spans="1:4" x14ac:dyDescent="0.3">
      <c r="A248" s="302">
        <v>45473</v>
      </c>
      <c r="B248" s="140">
        <v>4.2164856033630391</v>
      </c>
      <c r="C248" s="140">
        <v>4.1227102073974615</v>
      </c>
      <c r="D248" s="140">
        <v>4.2111868231811522</v>
      </c>
    </row>
    <row r="249" spans="1:4" x14ac:dyDescent="0.3">
      <c r="A249" s="302">
        <v>45504</v>
      </c>
      <c r="B249" s="140">
        <v>3.9029960800170911</v>
      </c>
      <c r="C249" s="140">
        <v>3.7623325475565603</v>
      </c>
      <c r="D249" s="140">
        <v>3.9530858135362124</v>
      </c>
    </row>
    <row r="250" spans="1:4" x14ac:dyDescent="0.3">
      <c r="A250" s="302">
        <v>45535</v>
      </c>
      <c r="B250" s="140">
        <v>3.6092171953235983</v>
      </c>
      <c r="C250" s="140">
        <v>3.5039129182503443</v>
      </c>
      <c r="D250" s="140">
        <v>3.7819619047615758</v>
      </c>
    </row>
    <row r="251" spans="1:4" x14ac:dyDescent="0.3">
      <c r="A251" s="302">
        <v>45565</v>
      </c>
      <c r="B251" s="140">
        <v>3.5038942508225221</v>
      </c>
      <c r="C251" s="140">
        <v>3.4678035691094786</v>
      </c>
      <c r="D251" s="140">
        <v>3.7680573318990085</v>
      </c>
    </row>
    <row r="252" spans="1:4" x14ac:dyDescent="0.3">
      <c r="A252" s="302">
        <v>45596</v>
      </c>
      <c r="B252" s="140">
        <v>3.5913124701621322</v>
      </c>
      <c r="C252" s="140">
        <v>3.6478032298510006</v>
      </c>
      <c r="D252" s="140">
        <v>3.9822987021498251</v>
      </c>
    </row>
    <row r="253" spans="1:4" x14ac:dyDescent="0.3">
      <c r="A253" s="302">
        <v>45626</v>
      </c>
      <c r="B253" s="140">
        <v>3.6229260484095986</v>
      </c>
      <c r="C253" s="140">
        <v>3.6973093706088598</v>
      </c>
      <c r="D253" s="140">
        <v>4.1040262289864691</v>
      </c>
    </row>
    <row r="254" spans="1:4" x14ac:dyDescent="0.3">
      <c r="A254" s="302">
        <v>45657</v>
      </c>
      <c r="B254" s="140">
        <v>3.633213073730468</v>
      </c>
      <c r="C254" s="140">
        <v>3.7325675120007555</v>
      </c>
      <c r="D254" s="140">
        <v>4.1331038326115088</v>
      </c>
    </row>
    <row r="255" spans="1:4" x14ac:dyDescent="0.3">
      <c r="A255" s="302">
        <v>45688</v>
      </c>
      <c r="B255" s="140">
        <v>3.6198225590376429</v>
      </c>
      <c r="C255" s="140">
        <v>3.7588141404146134</v>
      </c>
      <c r="D255" s="140">
        <v>4.1959770746595213</v>
      </c>
    </row>
    <row r="256" spans="1:4" x14ac:dyDescent="0.3">
      <c r="A256" s="302">
        <v>45716</v>
      </c>
      <c r="B256" s="140">
        <v>3.4995673098754891</v>
      </c>
      <c r="C256" s="140">
        <v>3.6352823803920744</v>
      </c>
      <c r="D256" s="140">
        <v>4.0620794011249552</v>
      </c>
    </row>
    <row r="257" spans="1:4" x14ac:dyDescent="0.3">
      <c r="A257" s="302">
        <v>45747</v>
      </c>
      <c r="B257" s="140">
        <v>3.4362126025099986</v>
      </c>
      <c r="C257" s="140">
        <v>3.7899252239626939</v>
      </c>
      <c r="D257" s="140">
        <v>4.2638389418665579</v>
      </c>
    </row>
    <row r="258" spans="1:4" x14ac:dyDescent="0.3">
      <c r="A258" s="302">
        <v>45777</v>
      </c>
      <c r="B258" s="140">
        <v>3.3165813662414552</v>
      </c>
      <c r="C258" s="140">
        <v>3.6082305577112832</v>
      </c>
      <c r="D258" s="140">
        <v>4.0853304136734021</v>
      </c>
    </row>
    <row r="259" spans="1:4" x14ac:dyDescent="0.3">
      <c r="A259" s="302">
        <v>45808</v>
      </c>
      <c r="B259" s="140">
        <v>3.381600528900147</v>
      </c>
      <c r="C259" s="140">
        <v>3.6407699215316769</v>
      </c>
      <c r="D259" s="140">
        <v>4.155816660709382</v>
      </c>
    </row>
    <row r="260" spans="1:4" x14ac:dyDescent="0.3">
      <c r="A260" s="302">
        <v>45838</v>
      </c>
      <c r="B260" s="140">
        <v>3.473857271350679</v>
      </c>
      <c r="C260" s="140">
        <v>3.7391957632436612</v>
      </c>
      <c r="D260" s="140">
        <v>4.2295835387251115</v>
      </c>
    </row>
    <row r="261" spans="1:4" x14ac:dyDescent="0.3">
      <c r="A261" s="302">
        <v>45869</v>
      </c>
      <c r="B261" s="140">
        <v>3.5190819740892496</v>
      </c>
      <c r="C261" s="140">
        <v>3.8233096920115157</v>
      </c>
      <c r="D261" s="140">
        <v>4.3002231108402862</v>
      </c>
    </row>
    <row r="262" spans="1:4" x14ac:dyDescent="0.3">
      <c r="A262" s="302">
        <v>45900</v>
      </c>
      <c r="B262" s="140">
        <v>3.4836667416091198</v>
      </c>
      <c r="C262" s="140">
        <v>3.8536075264749683</v>
      </c>
      <c r="D262" s="140">
        <v>4.3484906070168519</v>
      </c>
    </row>
    <row r="263" spans="1:4" x14ac:dyDescent="0.3">
      <c r="A263" s="302">
        <v>45930</v>
      </c>
      <c r="B263" s="140">
        <v>3.5436249291853472</v>
      </c>
      <c r="C263" s="140">
        <v>3.9325922037802039</v>
      </c>
      <c r="D263" s="140">
        <v>4.423009514594388</v>
      </c>
    </row>
    <row r="264" spans="1:4" x14ac:dyDescent="0.3">
      <c r="A264" s="302">
        <v>45961</v>
      </c>
      <c r="B264" s="140">
        <v>3.574561141829057</v>
      </c>
      <c r="C264" s="140">
        <v>3.9580321574258517</v>
      </c>
      <c r="D264" s="140">
        <v>4.4581363099927049</v>
      </c>
    </row>
    <row r="265" spans="1:4" x14ac:dyDescent="0.3">
      <c r="A265" s="302">
        <v>45991</v>
      </c>
      <c r="B265" s="140">
        <v>3.6337666942257352</v>
      </c>
      <c r="C265" s="140">
        <v>4.0644120306794917</v>
      </c>
      <c r="D265" s="140">
        <v>4.6089530587514247</v>
      </c>
    </row>
    <row r="266" spans="1:4" x14ac:dyDescent="0.3">
      <c r="A266" s="302">
        <v>46022</v>
      </c>
      <c r="B266" s="140">
        <v>3.5964323584064695</v>
      </c>
      <c r="C266" s="140">
        <v>4.1202900348510756</v>
      </c>
      <c r="D266" s="140">
        <v>4.6478358968116371</v>
      </c>
    </row>
    <row r="267" spans="1:4" x14ac:dyDescent="0.3">
      <c r="A267" s="302">
        <v>46053</v>
      </c>
      <c r="B267" s="140">
        <v>3.4753374715459913</v>
      </c>
      <c r="C267" s="140">
        <v>3.885740804274787</v>
      </c>
      <c r="D267" s="140">
        <v>4.4598691609446224</v>
      </c>
    </row>
    <row r="268" spans="1:4" x14ac:dyDescent="0.3">
      <c r="A268" s="302">
        <v>46081</v>
      </c>
      <c r="B268" s="140">
        <v>3.3840517354049684</v>
      </c>
      <c r="C268" s="140">
        <v>3.7283504054723107</v>
      </c>
      <c r="D268" s="140">
        <v>4.3705216167447416</v>
      </c>
    </row>
    <row r="269" spans="1:4" x14ac:dyDescent="0.3">
      <c r="A269" s="302">
        <v>46112</v>
      </c>
      <c r="B269" s="140">
        <v>3.9218512695035064</v>
      </c>
      <c r="C269" s="140">
        <v>4.2556336292179004</v>
      </c>
      <c r="D269" s="140">
        <v>4.7236141956727007</v>
      </c>
    </row>
    <row r="270" spans="1:4" x14ac:dyDescent="0.3">
      <c r="A270" s="302">
        <v>46142</v>
      </c>
      <c r="B270" s="140">
        <v>4.0021824290771493</v>
      </c>
      <c r="C270" s="140">
        <v>4.2514390298759475</v>
      </c>
      <c r="D270" s="140">
        <v>4.7382720020846056</v>
      </c>
    </row>
  </sheetData>
  <hyperlinks>
    <hyperlink ref="F27" location="OBSAH!A1" display="zpět na Obsah" xr:uid="{294A9668-EDA1-43BC-BE46-2A3DBB77EC73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FFFE9-9F4F-432D-87C7-F27B5A32E2F5}">
  <sheetPr>
    <tabColor theme="0" tint="-0.34998626667073579"/>
  </sheetPr>
  <dimension ref="A1:AJ41"/>
  <sheetViews>
    <sheetView topLeftCell="A3" workbookViewId="0">
      <selection activeCell="A4" sqref="A4"/>
    </sheetView>
  </sheetViews>
  <sheetFormatPr defaultColWidth="9.3046875" defaultRowHeight="11.7" customHeight="1" x14ac:dyDescent="0.4"/>
  <cols>
    <col min="1" max="1" width="37" style="287" bestFit="1" customWidth="1"/>
    <col min="2" max="10" width="10" style="287" customWidth="1"/>
    <col min="11" max="11" width="12.53515625" style="287" bestFit="1" customWidth="1"/>
    <col min="12" max="32" width="10" style="287" customWidth="1"/>
    <col min="33" max="16384" width="9.3046875" style="287"/>
  </cols>
  <sheetData>
    <row r="1" spans="1:36" ht="15" customHeight="1" x14ac:dyDescent="0.4">
      <c r="A1" s="4" t="s">
        <v>490</v>
      </c>
    </row>
    <row r="2" spans="1:36" s="296" customFormat="1" ht="14.6" x14ac:dyDescent="0.4">
      <c r="A2" s="297"/>
      <c r="B2" s="297" t="s">
        <v>161</v>
      </c>
      <c r="C2" s="297" t="s">
        <v>424</v>
      </c>
      <c r="D2" s="297" t="s">
        <v>425</v>
      </c>
      <c r="E2" s="297" t="s">
        <v>426</v>
      </c>
      <c r="F2" s="297" t="s">
        <v>427</v>
      </c>
      <c r="G2" s="297" t="s">
        <v>162</v>
      </c>
      <c r="H2" s="297" t="s">
        <v>428</v>
      </c>
      <c r="I2" s="297" t="s">
        <v>429</v>
      </c>
      <c r="J2" s="297" t="s">
        <v>430</v>
      </c>
      <c r="K2" s="297" t="s">
        <v>431</v>
      </c>
      <c r="L2" s="297" t="s">
        <v>163</v>
      </c>
      <c r="M2" s="297" t="s">
        <v>432</v>
      </c>
      <c r="N2" s="297" t="s">
        <v>433</v>
      </c>
      <c r="O2" s="297" t="s">
        <v>434</v>
      </c>
      <c r="P2" s="297" t="s">
        <v>435</v>
      </c>
      <c r="Q2" s="297" t="s">
        <v>164</v>
      </c>
      <c r="R2" s="297" t="s">
        <v>436</v>
      </c>
      <c r="S2" s="297" t="s">
        <v>437</v>
      </c>
      <c r="T2" s="297" t="s">
        <v>438</v>
      </c>
      <c r="U2" s="297" t="s">
        <v>439</v>
      </c>
      <c r="V2" s="297" t="s">
        <v>165</v>
      </c>
      <c r="W2" s="297" t="s">
        <v>440</v>
      </c>
      <c r="X2" s="297" t="s">
        <v>441</v>
      </c>
      <c r="Y2" s="297" t="s">
        <v>442</v>
      </c>
      <c r="Z2" s="297" t="s">
        <v>443</v>
      </c>
      <c r="AA2" s="297" t="s">
        <v>166</v>
      </c>
      <c r="AB2" s="297" t="s">
        <v>444</v>
      </c>
      <c r="AC2" s="297" t="s">
        <v>445</v>
      </c>
      <c r="AD2" s="297" t="s">
        <v>446</v>
      </c>
      <c r="AE2" s="297" t="s">
        <v>447</v>
      </c>
      <c r="AF2" s="297" t="s">
        <v>167</v>
      </c>
    </row>
    <row r="3" spans="1:36" ht="14.6" x14ac:dyDescent="0.4">
      <c r="A3" s="285" t="s">
        <v>452</v>
      </c>
      <c r="B3" s="298">
        <v>0.98875000000000002</v>
      </c>
      <c r="C3" s="298">
        <v>1.1145499999999999</v>
      </c>
      <c r="D3" s="298">
        <v>1.03928</v>
      </c>
      <c r="E3" s="298">
        <v>1.06142</v>
      </c>
      <c r="F3" s="298">
        <v>0.90461000000000003</v>
      </c>
      <c r="G3" s="298">
        <v>0.75688999999999995</v>
      </c>
      <c r="H3" s="298">
        <v>0.91847999999999996</v>
      </c>
      <c r="I3" s="298">
        <v>1.08972</v>
      </c>
      <c r="J3" s="298">
        <v>1.0365</v>
      </c>
      <c r="K3" s="298">
        <v>1.07236</v>
      </c>
      <c r="L3" s="298">
        <v>1.0735300000000001</v>
      </c>
      <c r="M3" s="298">
        <v>1.0282</v>
      </c>
      <c r="N3" s="298">
        <v>1.0652600000000001</v>
      </c>
      <c r="O3" s="298">
        <v>0.99102000000000001</v>
      </c>
      <c r="P3" s="298">
        <v>1.2245600000000001</v>
      </c>
      <c r="Q3" s="298">
        <v>1.29044</v>
      </c>
      <c r="R3" s="298">
        <v>1.29471</v>
      </c>
      <c r="S3" s="298">
        <v>1.40422</v>
      </c>
      <c r="T3" s="298">
        <v>1.3196699999999999</v>
      </c>
      <c r="U3" s="298">
        <v>1.28223</v>
      </c>
      <c r="V3" s="298">
        <v>1.0533999999999999</v>
      </c>
      <c r="W3" s="298">
        <v>0.90425</v>
      </c>
      <c r="X3" s="298">
        <v>0.72482000000000002</v>
      </c>
      <c r="Y3" s="298">
        <v>0.72392999999999996</v>
      </c>
      <c r="Z3" s="298">
        <v>0.68122000000000005</v>
      </c>
      <c r="AA3" s="298">
        <v>0.74370000000000003</v>
      </c>
      <c r="AB3" s="298">
        <v>0.72214</v>
      </c>
      <c r="AC3" s="298">
        <v>1.11144</v>
      </c>
      <c r="AD3" s="298">
        <v>1.28613</v>
      </c>
      <c r="AE3" s="298">
        <v>1.33155</v>
      </c>
      <c r="AF3" s="298">
        <v>1.30341</v>
      </c>
    </row>
    <row r="4" spans="1:36" ht="14.6" x14ac:dyDescent="0.4">
      <c r="A4" s="285" t="s">
        <v>449</v>
      </c>
      <c r="B4" s="298"/>
      <c r="C4" s="298">
        <v>9.4689499999999995</v>
      </c>
      <c r="D4" s="298">
        <v>9.7286300000000008</v>
      </c>
      <c r="E4" s="298">
        <v>9.5784699999999994</v>
      </c>
      <c r="F4" s="298">
        <v>6.8144999999999998</v>
      </c>
      <c r="G4" s="298">
        <v>5.3095299999999996</v>
      </c>
      <c r="H4" s="298">
        <v>5.8712200000000001</v>
      </c>
      <c r="I4" s="298">
        <v>5.0324900000000001</v>
      </c>
      <c r="J4" s="298">
        <v>4.2245200000000001</v>
      </c>
      <c r="K4" s="298">
        <v>4.1648199999999997</v>
      </c>
      <c r="L4" s="298">
        <v>4.0415900000000002</v>
      </c>
      <c r="M4" s="298">
        <v>3.9879899999999999</v>
      </c>
      <c r="N4" s="298">
        <v>4.2218400000000003</v>
      </c>
      <c r="O4" s="298">
        <v>3.7940200000000002</v>
      </c>
      <c r="P4" s="298">
        <v>4.2501899999999999</v>
      </c>
      <c r="Q4" s="298">
        <v>3.94563</v>
      </c>
      <c r="R4" s="298">
        <v>3.5823999999999998</v>
      </c>
      <c r="S4" s="298">
        <v>3.58386</v>
      </c>
      <c r="T4" s="298">
        <v>3.0475099999999999</v>
      </c>
      <c r="U4" s="298">
        <v>3.0504600000000002</v>
      </c>
      <c r="V4" s="298">
        <v>2.6940599999999999</v>
      </c>
      <c r="W4" s="298">
        <v>2.3851800000000001</v>
      </c>
      <c r="X4" s="298">
        <v>2.1394099999999998</v>
      </c>
      <c r="Y4" s="298">
        <v>2.2656200000000002</v>
      </c>
      <c r="Z4" s="298">
        <v>2.3126899999999999</v>
      </c>
      <c r="AA4" s="298">
        <v>2.49072</v>
      </c>
      <c r="AB4" s="298">
        <v>2.1189900000000002</v>
      </c>
      <c r="AC4" s="298">
        <v>3.0526900000000001</v>
      </c>
      <c r="AD4" s="298">
        <v>3.2863600000000002</v>
      </c>
      <c r="AE4" s="298">
        <v>3.3177099999999999</v>
      </c>
      <c r="AF4" s="298">
        <v>3.1969599999999998</v>
      </c>
    </row>
    <row r="5" spans="1:36" ht="13.2" customHeight="1" x14ac:dyDescent="0.4">
      <c r="A5" s="326" t="s">
        <v>450</v>
      </c>
      <c r="B5" s="299"/>
      <c r="C5" s="299"/>
      <c r="D5" s="299"/>
      <c r="E5" s="299"/>
      <c r="F5" s="299"/>
      <c r="G5" s="299"/>
      <c r="H5" s="299">
        <v>6.31</v>
      </c>
      <c r="I5" s="299">
        <v>4.88</v>
      </c>
      <c r="J5" s="299">
        <v>4.12</v>
      </c>
      <c r="K5" s="299">
        <v>4.82</v>
      </c>
      <c r="L5" s="299">
        <v>3.54</v>
      </c>
      <c r="M5" s="299">
        <v>3.8</v>
      </c>
      <c r="N5" s="299">
        <v>4.3</v>
      </c>
      <c r="O5" s="299">
        <v>4.63</v>
      </c>
      <c r="P5" s="299">
        <v>4.84</v>
      </c>
      <c r="Q5" s="299">
        <v>3.88</v>
      </c>
      <c r="R5" s="299">
        <v>3.71</v>
      </c>
      <c r="S5" s="299">
        <v>2.78</v>
      </c>
      <c r="T5" s="299">
        <v>2.11</v>
      </c>
      <c r="U5" s="299">
        <v>1.58</v>
      </c>
      <c r="V5" s="299">
        <v>0.57999999999999996</v>
      </c>
      <c r="W5" s="299">
        <v>0.43</v>
      </c>
      <c r="X5" s="299">
        <v>0.98</v>
      </c>
      <c r="Y5" s="299">
        <v>1.98</v>
      </c>
      <c r="Z5" s="299">
        <v>1.55</v>
      </c>
      <c r="AA5" s="299">
        <v>1.1299999999999999</v>
      </c>
      <c r="AB5" s="299">
        <v>1.9</v>
      </c>
      <c r="AC5" s="299">
        <v>4.33</v>
      </c>
      <c r="AD5" s="299">
        <v>4.4400000000000004</v>
      </c>
      <c r="AE5" s="299">
        <v>3.98</v>
      </c>
      <c r="AF5" s="299">
        <v>4.29</v>
      </c>
    </row>
    <row r="6" spans="1:36" ht="14.6" x14ac:dyDescent="0.4">
      <c r="A6" s="326" t="s">
        <v>451</v>
      </c>
      <c r="B6" s="299"/>
      <c r="C6" s="299"/>
      <c r="D6" s="299"/>
      <c r="E6" s="299"/>
      <c r="F6" s="299"/>
      <c r="G6" s="299"/>
      <c r="H6" s="299"/>
      <c r="I6" s="299"/>
      <c r="J6" s="299"/>
      <c r="K6" s="299"/>
      <c r="L6" s="299"/>
      <c r="M6" s="299"/>
      <c r="N6" s="299"/>
      <c r="O6" s="299"/>
      <c r="P6" s="299"/>
      <c r="Q6" s="299"/>
      <c r="R6" s="299"/>
      <c r="S6" s="299"/>
      <c r="T6" s="299"/>
      <c r="U6" s="299"/>
      <c r="V6" s="299"/>
      <c r="W6" s="299"/>
      <c r="X6" s="299"/>
      <c r="Y6" s="299"/>
      <c r="Z6" s="299"/>
      <c r="AA6" s="298">
        <v>2.2999999999999998</v>
      </c>
      <c r="AB6" s="298">
        <v>2</v>
      </c>
      <c r="AC6" s="298">
        <v>2.9</v>
      </c>
      <c r="AD6" s="298">
        <v>3.2</v>
      </c>
      <c r="AE6" s="298">
        <v>3.2</v>
      </c>
      <c r="AF6" s="298">
        <v>3.1</v>
      </c>
    </row>
    <row r="7" spans="1:36" ht="62.25" customHeight="1" x14ac:dyDescent="0.4">
      <c r="A7" s="286"/>
    </row>
    <row r="11" spans="1:36" ht="11.7" customHeight="1" x14ac:dyDescent="0.4">
      <c r="K11" s="288"/>
      <c r="L11" s="288"/>
      <c r="M11" s="288"/>
      <c r="N11" s="288"/>
      <c r="O11" s="288"/>
      <c r="P11" s="288"/>
      <c r="Q11" s="288"/>
      <c r="R11" s="288"/>
      <c r="S11" s="288"/>
      <c r="T11" s="288"/>
      <c r="U11" s="288"/>
      <c r="V11" s="288"/>
      <c r="W11" s="288"/>
      <c r="X11" s="288"/>
      <c r="Y11" s="288"/>
      <c r="Z11" s="288"/>
      <c r="AA11" s="288"/>
      <c r="AB11" s="288"/>
      <c r="AC11" s="288"/>
      <c r="AD11" s="288"/>
      <c r="AE11" s="288"/>
      <c r="AF11" s="288"/>
      <c r="AG11" s="288"/>
      <c r="AH11" s="288"/>
      <c r="AI11" s="288"/>
      <c r="AJ11" s="288"/>
    </row>
    <row r="12" spans="1:36" ht="11.7" customHeight="1" x14ac:dyDescent="0.4">
      <c r="K12" s="288"/>
      <c r="L12" s="288"/>
      <c r="M12" s="288"/>
      <c r="N12" s="288"/>
      <c r="O12" s="288"/>
      <c r="P12" s="288"/>
      <c r="Q12" s="288"/>
      <c r="R12" s="288"/>
      <c r="S12" s="288"/>
      <c r="T12" s="288"/>
      <c r="U12" s="288"/>
      <c r="V12" s="288"/>
      <c r="W12" s="288"/>
      <c r="X12" s="288"/>
      <c r="Y12" s="288"/>
      <c r="Z12" s="288"/>
      <c r="AA12" s="288"/>
      <c r="AB12" s="288"/>
      <c r="AC12" s="288"/>
      <c r="AD12" s="288"/>
      <c r="AE12" s="288"/>
      <c r="AF12" s="288"/>
      <c r="AG12" s="288"/>
      <c r="AH12" s="288"/>
      <c r="AI12" s="288"/>
      <c r="AJ12" s="288"/>
    </row>
    <row r="13" spans="1:36" ht="11.7" customHeight="1" x14ac:dyDescent="0.4">
      <c r="K13" s="288"/>
      <c r="L13" s="288"/>
      <c r="M13" s="288"/>
      <c r="N13" s="288"/>
      <c r="O13" s="288"/>
      <c r="P13" s="288"/>
      <c r="Q13" s="288"/>
      <c r="R13" s="288"/>
      <c r="S13" s="288"/>
      <c r="T13" s="288"/>
      <c r="U13" s="288"/>
      <c r="V13" s="288"/>
      <c r="W13" s="288"/>
      <c r="X13" s="288"/>
      <c r="Y13" s="288"/>
      <c r="Z13" s="288"/>
      <c r="AA13" s="288"/>
      <c r="AB13" s="288"/>
      <c r="AC13" s="288"/>
      <c r="AD13" s="288"/>
      <c r="AE13" s="288"/>
      <c r="AF13" s="288"/>
      <c r="AG13" s="288"/>
      <c r="AH13" s="288"/>
      <c r="AI13" s="288"/>
      <c r="AJ13" s="288"/>
    </row>
    <row r="36" spans="1:36" ht="11.7" customHeight="1" x14ac:dyDescent="0.4">
      <c r="A36" s="368" t="s">
        <v>80</v>
      </c>
    </row>
    <row r="39" spans="1:36" ht="11.7" customHeight="1" x14ac:dyDescent="0.4">
      <c r="K39" s="288"/>
      <c r="L39" s="288"/>
      <c r="M39" s="288"/>
      <c r="N39" s="288"/>
      <c r="O39" s="288"/>
      <c r="P39" s="288"/>
      <c r="Q39" s="288"/>
      <c r="R39" s="288"/>
      <c r="S39" s="288"/>
      <c r="T39" s="288"/>
      <c r="U39" s="288"/>
      <c r="V39" s="288"/>
      <c r="W39" s="288"/>
      <c r="X39" s="288"/>
      <c r="Y39" s="288"/>
      <c r="Z39" s="288"/>
      <c r="AA39" s="288"/>
      <c r="AB39" s="288"/>
      <c r="AC39" s="288"/>
      <c r="AD39" s="288"/>
      <c r="AE39" s="288"/>
      <c r="AF39" s="288"/>
      <c r="AG39" s="288"/>
      <c r="AH39" s="288"/>
      <c r="AI39" s="288"/>
      <c r="AJ39" s="288"/>
    </row>
    <row r="40" spans="1:36" ht="11.7" customHeight="1" x14ac:dyDescent="0.4">
      <c r="K40" s="288"/>
      <c r="L40" s="288"/>
      <c r="M40" s="288"/>
      <c r="N40" s="288"/>
      <c r="O40" s="288"/>
      <c r="P40" s="288"/>
      <c r="Q40" s="288"/>
      <c r="R40" s="288"/>
      <c r="S40" s="288"/>
      <c r="T40" s="288"/>
      <c r="U40" s="288"/>
      <c r="V40" s="288"/>
      <c r="W40" s="288"/>
      <c r="X40" s="288"/>
      <c r="Y40" s="288"/>
      <c r="Z40" s="288"/>
      <c r="AA40" s="288"/>
      <c r="AB40" s="288"/>
      <c r="AC40" s="288"/>
      <c r="AD40" s="288"/>
      <c r="AE40" s="288"/>
      <c r="AF40" s="288"/>
      <c r="AG40" s="288"/>
      <c r="AH40" s="288"/>
      <c r="AI40" s="288"/>
      <c r="AJ40" s="288"/>
    </row>
    <row r="41" spans="1:36" ht="11.7" customHeight="1" x14ac:dyDescent="0.4">
      <c r="K41" s="288"/>
      <c r="L41" s="288"/>
      <c r="M41" s="288"/>
      <c r="N41" s="288"/>
      <c r="O41" s="288"/>
      <c r="P41" s="288"/>
      <c r="Q41" s="288"/>
      <c r="R41" s="288"/>
      <c r="S41" s="288"/>
      <c r="T41" s="288"/>
      <c r="U41" s="288"/>
      <c r="V41" s="288"/>
      <c r="W41" s="288"/>
      <c r="X41" s="288"/>
      <c r="Y41" s="288"/>
      <c r="Z41" s="288"/>
      <c r="AA41" s="288"/>
      <c r="AB41" s="288"/>
      <c r="AC41" s="288"/>
      <c r="AD41" s="288"/>
      <c r="AE41" s="288"/>
      <c r="AF41" s="288"/>
      <c r="AG41" s="288"/>
      <c r="AH41" s="288"/>
      <c r="AI41" s="288"/>
      <c r="AJ41" s="288"/>
    </row>
  </sheetData>
  <hyperlinks>
    <hyperlink ref="A36" location="OBSAH!A1" display="zpět na Obsah" xr:uid="{51A795A2-4A68-41D6-A62A-9525BF143A51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C2D3A-B275-4BE8-A2B3-E7423FD08A17}">
  <sheetPr>
    <tabColor theme="0" tint="-0.34998626667073579"/>
  </sheetPr>
  <dimension ref="A1:H32"/>
  <sheetViews>
    <sheetView topLeftCell="A13" workbookViewId="0">
      <selection activeCell="H32" sqref="H32"/>
    </sheetView>
  </sheetViews>
  <sheetFormatPr defaultRowHeight="14.6" x14ac:dyDescent="0.4"/>
  <cols>
    <col min="1" max="1" width="8.69140625" style="289" bestFit="1" customWidth="1"/>
  </cols>
  <sheetData>
    <row r="1" spans="1:5" x14ac:dyDescent="0.4">
      <c r="A1" s="4" t="s">
        <v>491</v>
      </c>
    </row>
    <row r="2" spans="1:5" ht="57.9" x14ac:dyDescent="0.4">
      <c r="A2" s="327"/>
      <c r="B2" s="9" t="s">
        <v>448</v>
      </c>
      <c r="C2" s="9" t="s">
        <v>449</v>
      </c>
      <c r="D2" s="328" t="s">
        <v>450</v>
      </c>
      <c r="E2" s="9" t="s">
        <v>451</v>
      </c>
    </row>
    <row r="3" spans="1:5" x14ac:dyDescent="0.4">
      <c r="A3" s="329" t="s">
        <v>415</v>
      </c>
      <c r="B3" s="60">
        <v>2.8444600000000002</v>
      </c>
      <c r="C3" s="60">
        <v>5.6499600000000001</v>
      </c>
      <c r="D3" s="60">
        <v>6.96</v>
      </c>
      <c r="E3" s="60">
        <v>5.2</v>
      </c>
    </row>
    <row r="4" spans="1:5" x14ac:dyDescent="0.4">
      <c r="A4" s="329" t="s">
        <v>405</v>
      </c>
      <c r="B4" s="60">
        <v>3.80383</v>
      </c>
      <c r="C4" s="60">
        <v>5.53071</v>
      </c>
      <c r="D4" s="60">
        <v>6.94</v>
      </c>
      <c r="E4" s="2"/>
    </row>
    <row r="5" spans="1:5" x14ac:dyDescent="0.4">
      <c r="A5" s="329" t="s">
        <v>413</v>
      </c>
      <c r="B5" s="60">
        <v>2.5078999999999998</v>
      </c>
      <c r="C5" s="60">
        <v>4.8754900000000001</v>
      </c>
      <c r="D5" s="60">
        <v>5.52</v>
      </c>
      <c r="E5" s="60">
        <v>4.5</v>
      </c>
    </row>
    <row r="6" spans="1:5" x14ac:dyDescent="0.4">
      <c r="A6" s="329" t="s">
        <v>398</v>
      </c>
      <c r="B6" s="60">
        <v>1.30341</v>
      </c>
      <c r="C6" s="60">
        <v>3.1969599999999998</v>
      </c>
      <c r="D6" s="60">
        <v>4.29</v>
      </c>
      <c r="E6" s="60">
        <v>3.1</v>
      </c>
    </row>
    <row r="7" spans="1:5" x14ac:dyDescent="0.4">
      <c r="A7" s="329" t="s">
        <v>395</v>
      </c>
      <c r="B7" s="60">
        <v>0.82194</v>
      </c>
      <c r="C7" s="60">
        <v>3.81793</v>
      </c>
      <c r="D7" s="60">
        <v>3.93</v>
      </c>
      <c r="E7" s="2"/>
    </row>
    <row r="8" spans="1:5" x14ac:dyDescent="0.4">
      <c r="A8" s="329" t="s">
        <v>407</v>
      </c>
      <c r="B8" s="60">
        <v>3.8593500000000001</v>
      </c>
      <c r="C8" s="60">
        <v>2.9371700000000001</v>
      </c>
      <c r="D8" s="60">
        <v>3.59</v>
      </c>
      <c r="E8" s="60">
        <v>3</v>
      </c>
    </row>
    <row r="9" spans="1:5" x14ac:dyDescent="0.4">
      <c r="A9" s="329" t="s">
        <v>411</v>
      </c>
      <c r="B9" s="60">
        <v>1.2181999999999999</v>
      </c>
      <c r="C9" s="60">
        <v>2.8189199999999999</v>
      </c>
      <c r="D9" s="60">
        <v>3.44</v>
      </c>
      <c r="E9" s="60">
        <v>2.7</v>
      </c>
    </row>
    <row r="10" spans="1:5" x14ac:dyDescent="0.4">
      <c r="A10" s="329" t="s">
        <v>416</v>
      </c>
      <c r="B10" s="60">
        <v>1.5491999999999999</v>
      </c>
      <c r="C10" s="60">
        <v>2.7254200000000002</v>
      </c>
      <c r="D10" s="60">
        <v>3.43</v>
      </c>
      <c r="E10" s="60">
        <v>2.6</v>
      </c>
    </row>
    <row r="11" spans="1:5" x14ac:dyDescent="0.4">
      <c r="A11" s="329" t="s">
        <v>404</v>
      </c>
      <c r="B11" s="60">
        <v>3.1571899999999999</v>
      </c>
      <c r="C11" s="60">
        <v>2.1484299999999998</v>
      </c>
      <c r="D11" s="60">
        <v>3.37</v>
      </c>
      <c r="E11" s="60">
        <v>2.2000000000000002</v>
      </c>
    </row>
    <row r="12" spans="1:5" x14ac:dyDescent="0.4">
      <c r="A12" s="329" t="s">
        <v>402</v>
      </c>
      <c r="B12" s="60">
        <v>2.2250999999999999</v>
      </c>
      <c r="C12" s="60">
        <v>2.0155500000000002</v>
      </c>
      <c r="D12" s="60">
        <v>3.35</v>
      </c>
      <c r="E12" s="60">
        <v>1.9</v>
      </c>
    </row>
    <row r="13" spans="1:5" x14ac:dyDescent="0.4">
      <c r="A13" s="329" t="s">
        <v>400</v>
      </c>
      <c r="B13" s="60">
        <v>0.48532999999999998</v>
      </c>
      <c r="C13" s="60">
        <v>2.1597200000000001</v>
      </c>
      <c r="D13" s="60">
        <v>3.31</v>
      </c>
      <c r="E13" s="60">
        <v>2.5</v>
      </c>
    </row>
    <row r="14" spans="1:5" x14ac:dyDescent="0.4">
      <c r="A14" s="329" t="s">
        <v>453</v>
      </c>
      <c r="B14" s="60">
        <v>1.8984799999999999</v>
      </c>
      <c r="C14" s="60">
        <v>2.42055</v>
      </c>
      <c r="D14" s="60">
        <v>3.2897663000000001</v>
      </c>
      <c r="E14" s="2"/>
    </row>
    <row r="15" spans="1:5" x14ac:dyDescent="0.4">
      <c r="A15" s="329" t="s">
        <v>408</v>
      </c>
      <c r="B15" s="60">
        <v>1.1058600000000001</v>
      </c>
      <c r="C15" s="60">
        <v>2.53071</v>
      </c>
      <c r="D15" s="60">
        <v>3.27</v>
      </c>
      <c r="E15" s="60">
        <v>2.5</v>
      </c>
    </row>
    <row r="16" spans="1:5" x14ac:dyDescent="0.4">
      <c r="A16" s="329" t="s">
        <v>418</v>
      </c>
      <c r="B16" s="60">
        <v>2.3894700000000002</v>
      </c>
      <c r="C16" s="60">
        <v>2.4876399999999999</v>
      </c>
      <c r="D16" s="60">
        <v>3.21</v>
      </c>
      <c r="E16" s="60">
        <v>2.6</v>
      </c>
    </row>
    <row r="17" spans="1:8" x14ac:dyDescent="0.4">
      <c r="A17" s="329" t="s">
        <v>394</v>
      </c>
      <c r="B17" s="60">
        <v>2.22451</v>
      </c>
      <c r="C17" s="60">
        <v>2.2169699999999999</v>
      </c>
      <c r="D17" s="60">
        <v>3.17</v>
      </c>
      <c r="E17" s="60">
        <v>2.2999999999999998</v>
      </c>
    </row>
    <row r="18" spans="1:8" x14ac:dyDescent="0.4">
      <c r="A18" s="329" t="s">
        <v>417</v>
      </c>
      <c r="B18" s="60">
        <v>1.2764200000000001</v>
      </c>
      <c r="C18" s="60">
        <v>2.0102799999999998</v>
      </c>
      <c r="D18" s="60">
        <v>3.1</v>
      </c>
      <c r="E18" s="2"/>
    </row>
    <row r="19" spans="1:8" x14ac:dyDescent="0.4">
      <c r="A19" s="329" t="s">
        <v>414</v>
      </c>
      <c r="B19" s="60">
        <v>1.94432</v>
      </c>
      <c r="C19" s="60">
        <v>2.2017199999999999</v>
      </c>
      <c r="D19" s="60">
        <v>3.08</v>
      </c>
      <c r="E19" s="60">
        <v>2.2999999999999998</v>
      </c>
    </row>
    <row r="20" spans="1:8" x14ac:dyDescent="0.4">
      <c r="A20" s="329" t="s">
        <v>454</v>
      </c>
      <c r="B20" s="60">
        <v>1.9113500000000001</v>
      </c>
      <c r="C20" s="60">
        <v>2.24546</v>
      </c>
      <c r="D20" s="60">
        <v>3.0552565500000002</v>
      </c>
      <c r="E20" s="2"/>
    </row>
    <row r="21" spans="1:8" x14ac:dyDescent="0.4">
      <c r="A21" s="329" t="s">
        <v>401</v>
      </c>
      <c r="B21" s="60">
        <v>1.6423700000000001</v>
      </c>
      <c r="C21" s="60">
        <v>2.0269300000000001</v>
      </c>
      <c r="D21" s="60">
        <v>3</v>
      </c>
      <c r="E21" s="60">
        <v>1.9</v>
      </c>
    </row>
    <row r="22" spans="1:8" x14ac:dyDescent="0.4">
      <c r="A22" s="329" t="s">
        <v>396</v>
      </c>
      <c r="B22" s="60">
        <v>1.3977900000000001</v>
      </c>
      <c r="C22" s="60">
        <v>2.6369600000000002</v>
      </c>
      <c r="D22" s="60">
        <v>2.99</v>
      </c>
      <c r="E22" s="60">
        <v>2.6</v>
      </c>
    </row>
    <row r="23" spans="1:8" x14ac:dyDescent="0.4">
      <c r="A23" s="329" t="s">
        <v>393</v>
      </c>
      <c r="B23" s="60">
        <v>1.6118600000000001</v>
      </c>
      <c r="C23" s="60">
        <v>2.0923400000000001</v>
      </c>
      <c r="D23" s="60">
        <v>2.98</v>
      </c>
      <c r="E23" s="60">
        <v>2.1</v>
      </c>
    </row>
    <row r="24" spans="1:8" x14ac:dyDescent="0.4">
      <c r="A24" s="329" t="s">
        <v>397</v>
      </c>
      <c r="B24" s="60">
        <v>1.1424300000000001</v>
      </c>
      <c r="C24" s="60">
        <v>1.91073</v>
      </c>
      <c r="D24" s="60">
        <v>2.93</v>
      </c>
      <c r="E24" s="60">
        <v>2</v>
      </c>
    </row>
    <row r="25" spans="1:8" x14ac:dyDescent="0.4">
      <c r="A25" s="329" t="s">
        <v>410</v>
      </c>
      <c r="B25" s="60">
        <v>0.33534000000000003</v>
      </c>
      <c r="C25" s="60">
        <v>1.3260799999999999</v>
      </c>
      <c r="D25" s="60">
        <v>2.9</v>
      </c>
      <c r="E25" s="60">
        <v>1.5</v>
      </c>
    </row>
    <row r="26" spans="1:8" x14ac:dyDescent="0.4">
      <c r="A26" s="329" t="s">
        <v>406</v>
      </c>
      <c r="B26" s="60">
        <v>0.46496999999999999</v>
      </c>
      <c r="C26" s="60">
        <v>1.37757</v>
      </c>
      <c r="D26" s="60">
        <v>2.89</v>
      </c>
      <c r="E26" s="60">
        <v>1.4</v>
      </c>
    </row>
    <row r="27" spans="1:8" x14ac:dyDescent="0.4">
      <c r="A27" s="329" t="s">
        <v>409</v>
      </c>
      <c r="B27" s="60">
        <v>0.89273000000000002</v>
      </c>
      <c r="C27" s="60">
        <v>2.5079799999999999</v>
      </c>
      <c r="D27" s="60">
        <v>2.88</v>
      </c>
      <c r="E27" s="60">
        <v>2.2999999999999998</v>
      </c>
    </row>
    <row r="28" spans="1:8" x14ac:dyDescent="0.4">
      <c r="A28" s="329" t="s">
        <v>412</v>
      </c>
      <c r="B28" s="60">
        <v>0.71116999999999997</v>
      </c>
      <c r="C28" s="60">
        <v>1.7081599999999999</v>
      </c>
      <c r="D28" s="60">
        <v>2.8</v>
      </c>
      <c r="E28" s="60">
        <v>1.7</v>
      </c>
    </row>
    <row r="29" spans="1:8" x14ac:dyDescent="0.4">
      <c r="A29" s="329" t="s">
        <v>403</v>
      </c>
      <c r="B29" s="60">
        <v>1.10839</v>
      </c>
      <c r="C29" s="60">
        <v>1.83917</v>
      </c>
      <c r="D29" s="60">
        <v>2.59</v>
      </c>
      <c r="E29" s="60">
        <v>1.8</v>
      </c>
    </row>
    <row r="30" spans="1:8" x14ac:dyDescent="0.4">
      <c r="A30" s="329" t="s">
        <v>419</v>
      </c>
      <c r="B30" s="60">
        <v>0.61312</v>
      </c>
      <c r="C30" s="60">
        <v>1.84212</v>
      </c>
      <c r="D30" s="60">
        <v>2.4500000000000002</v>
      </c>
      <c r="E30" s="60">
        <v>1.9</v>
      </c>
    </row>
    <row r="31" spans="1:8" x14ac:dyDescent="0.4">
      <c r="A31" s="329" t="s">
        <v>399</v>
      </c>
      <c r="B31" s="60">
        <v>0.80561000000000005</v>
      </c>
      <c r="C31" s="60">
        <v>2.76003</v>
      </c>
      <c r="D31" s="60">
        <v>2.33</v>
      </c>
      <c r="E31" s="60">
        <v>2.8</v>
      </c>
    </row>
    <row r="32" spans="1:8" x14ac:dyDescent="0.4">
      <c r="H32" s="368" t="s">
        <v>80</v>
      </c>
    </row>
  </sheetData>
  <hyperlinks>
    <hyperlink ref="H32" location="OBSAH!A1" display="zpět na Obsah" xr:uid="{A4502824-D7C3-460E-BA5F-3B0991FEDA89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FAA29-0AB7-436F-A2A9-5DA3B755CC63}">
  <sheetPr codeName="List13">
    <tabColor theme="0" tint="-0.34998626667073579"/>
  </sheetPr>
  <dimension ref="A1:I16"/>
  <sheetViews>
    <sheetView workbookViewId="0">
      <selection activeCell="A16" sqref="A16"/>
    </sheetView>
  </sheetViews>
  <sheetFormatPr defaultColWidth="8.69140625" defaultRowHeight="14.6" x14ac:dyDescent="0.4"/>
  <cols>
    <col min="1" max="1" width="48.53515625" style="155" bestFit="1" customWidth="1"/>
    <col min="2" max="16384" width="8.69140625" style="146"/>
  </cols>
  <sheetData>
    <row r="1" spans="1:9" x14ac:dyDescent="0.4">
      <c r="A1" s="4" t="s">
        <v>492</v>
      </c>
    </row>
    <row r="2" spans="1:9" ht="15" thickBot="1" x14ac:dyDescent="0.45">
      <c r="A2" s="144"/>
      <c r="B2" s="145">
        <v>2018</v>
      </c>
      <c r="C2" s="145">
        <v>2019</v>
      </c>
      <c r="D2" s="145">
        <v>2020</v>
      </c>
      <c r="E2" s="145">
        <v>2021</v>
      </c>
      <c r="F2" s="145">
        <v>2022</v>
      </c>
      <c r="G2" s="145">
        <v>2023</v>
      </c>
      <c r="H2" s="145">
        <v>2024</v>
      </c>
      <c r="I2" s="145">
        <v>2025</v>
      </c>
    </row>
    <row r="3" spans="1:9" ht="15" thickTop="1" x14ac:dyDescent="0.4">
      <c r="A3" s="147" t="s">
        <v>106</v>
      </c>
      <c r="B3" s="148">
        <v>0.42624985519820058</v>
      </c>
      <c r="C3" s="148">
        <v>-0.60987805059058076</v>
      </c>
      <c r="D3" s="148">
        <v>2.1940854470834168</v>
      </c>
      <c r="E3" s="148">
        <v>-1.3387688036587875</v>
      </c>
      <c r="F3" s="148">
        <v>-0.9407925156318413</v>
      </c>
      <c r="G3" s="148">
        <v>0.34509877444707371</v>
      </c>
      <c r="H3" s="148">
        <v>1.3670581628379992</v>
      </c>
      <c r="I3" s="148">
        <v>-0.37671847974392847</v>
      </c>
    </row>
    <row r="4" spans="1:9" x14ac:dyDescent="0.4">
      <c r="A4" s="147" t="s">
        <v>107</v>
      </c>
      <c r="B4" s="148">
        <v>0.44294661512724787</v>
      </c>
      <c r="C4" s="148">
        <v>-0.13175741329516555</v>
      </c>
      <c r="D4" s="148">
        <v>5.3603683286214121E-2</v>
      </c>
      <c r="E4" s="148">
        <v>-9.0872559441988798E-2</v>
      </c>
      <c r="F4" s="148">
        <v>0.62052867249136856</v>
      </c>
      <c r="G4" s="148">
        <v>0.1543922343275721</v>
      </c>
      <c r="H4" s="148">
        <v>-0.20558463467232357</v>
      </c>
      <c r="I4" s="148">
        <v>-6.9406393036931746E-2</v>
      </c>
    </row>
    <row r="5" spans="1:9" x14ac:dyDescent="0.4">
      <c r="A5" s="149" t="s">
        <v>108</v>
      </c>
      <c r="B5" s="150">
        <v>0</v>
      </c>
      <c r="C5" s="150">
        <v>0</v>
      </c>
      <c r="D5" s="150">
        <v>-0.67066365189558974</v>
      </c>
      <c r="E5" s="150">
        <v>0.48395650962003367</v>
      </c>
      <c r="F5" s="150">
        <v>3.9501948946248644E-3</v>
      </c>
      <c r="G5" s="150">
        <v>0.63577996323280317</v>
      </c>
      <c r="H5" s="150">
        <v>7.074305582315682E-2</v>
      </c>
      <c r="I5" s="150">
        <v>-1.3886786458704781E-2</v>
      </c>
    </row>
    <row r="6" spans="1:9" ht="15" thickBot="1" x14ac:dyDescent="0.45">
      <c r="A6" s="151" t="s">
        <v>109</v>
      </c>
      <c r="B6" s="152">
        <f>B3+B4-B5</f>
        <v>0.86919647032544844</v>
      </c>
      <c r="C6" s="152">
        <f t="shared" ref="C6:H6" si="0">C3+C4-C5</f>
        <v>-0.7416354638857463</v>
      </c>
      <c r="D6" s="152">
        <f t="shared" si="0"/>
        <v>2.9183527822652207</v>
      </c>
      <c r="E6" s="152">
        <f t="shared" si="0"/>
        <v>-1.9135978727208101</v>
      </c>
      <c r="F6" s="152">
        <f t="shared" si="0"/>
        <v>-0.32421403803509763</v>
      </c>
      <c r="G6" s="152">
        <f t="shared" si="0"/>
        <v>-0.13628895445815736</v>
      </c>
      <c r="H6" s="152">
        <f t="shared" si="0"/>
        <v>1.0907304723425189</v>
      </c>
      <c r="I6" s="152">
        <f>I3+I4-I5</f>
        <v>-0.43223808632215543</v>
      </c>
    </row>
    <row r="7" spans="1:9" x14ac:dyDescent="0.4">
      <c r="A7" s="147" t="s">
        <v>110</v>
      </c>
      <c r="B7" s="148">
        <v>-0.79286841481702375</v>
      </c>
      <c r="C7" s="148">
        <v>-9.9959495973967805E-2</v>
      </c>
      <c r="D7" s="148">
        <v>-1.2715626642045788</v>
      </c>
      <c r="E7" s="148">
        <v>0.46542541013977967</v>
      </c>
      <c r="F7" s="148">
        <v>0.95691872308716519</v>
      </c>
      <c r="G7" s="148">
        <v>0.12101674187029232</v>
      </c>
      <c r="H7" s="148">
        <v>-0.17938372286293358</v>
      </c>
      <c r="I7" s="148">
        <v>-1.5022566292991257E-2</v>
      </c>
    </row>
    <row r="8" spans="1:9" x14ac:dyDescent="0.4">
      <c r="A8" s="147" t="s">
        <v>111</v>
      </c>
      <c r="B8" s="148">
        <v>5.6952295646400586E-2</v>
      </c>
      <c r="C8" s="148">
        <v>-0.10542834785429989</v>
      </c>
      <c r="D8" s="148">
        <v>-2.5576900324646665</v>
      </c>
      <c r="E8" s="148">
        <v>0.49944030092748903</v>
      </c>
      <c r="F8" s="148">
        <v>0.6002502709276385</v>
      </c>
      <c r="G8" s="148">
        <v>-0.40745611523646375</v>
      </c>
      <c r="H8" s="148">
        <v>-4.4883775293154571E-2</v>
      </c>
      <c r="I8" s="148">
        <v>0.60791697016130541</v>
      </c>
    </row>
    <row r="9" spans="1:9" x14ac:dyDescent="0.4">
      <c r="A9" s="147" t="s">
        <v>112</v>
      </c>
      <c r="B9" s="148">
        <v>8.8720238865369616E-4</v>
      </c>
      <c r="C9" s="148">
        <v>4.2716924355270192E-2</v>
      </c>
      <c r="D9" s="148">
        <v>-6.2479156849021278E-2</v>
      </c>
      <c r="E9" s="148">
        <v>2.1553729299124136E-2</v>
      </c>
      <c r="F9" s="148">
        <v>-0.38929579642253664</v>
      </c>
      <c r="G9" s="148">
        <v>-0.17468980320570671</v>
      </c>
      <c r="H9" s="148">
        <v>-4.3573711501473378E-2</v>
      </c>
      <c r="I9" s="148">
        <v>2.8822781003893017E-2</v>
      </c>
    </row>
    <row r="10" spans="1:9" x14ac:dyDescent="0.4">
      <c r="A10" s="147" t="s">
        <v>113</v>
      </c>
      <c r="B10" s="148">
        <v>-0.79766757438361502</v>
      </c>
      <c r="C10" s="148">
        <v>-0.19322828315655016</v>
      </c>
      <c r="D10" s="148">
        <v>-0.45875755048639455</v>
      </c>
      <c r="E10" s="148">
        <v>0.19599637821414717</v>
      </c>
      <c r="F10" s="148">
        <v>2.0998970657241323E-2</v>
      </c>
      <c r="G10" s="148">
        <v>-0.30278073478744183</v>
      </c>
      <c r="H10" s="148">
        <v>0.1329745247750278</v>
      </c>
      <c r="I10" s="148">
        <v>-0.47028174184609917</v>
      </c>
    </row>
    <row r="11" spans="1:9" x14ac:dyDescent="0.4">
      <c r="A11" s="147" t="s">
        <v>114</v>
      </c>
      <c r="B11" s="148">
        <v>-0.11529962902833457</v>
      </c>
      <c r="C11" s="148">
        <v>9.8787337575587664E-2</v>
      </c>
      <c r="D11" s="148">
        <v>-1.5296967135841637</v>
      </c>
      <c r="E11" s="148">
        <v>4.5793566196836721E-2</v>
      </c>
      <c r="F11" s="148">
        <v>0.61378773418788146</v>
      </c>
      <c r="G11" s="148">
        <v>-1.5132655352454449E-3</v>
      </c>
      <c r="H11" s="148">
        <v>0.98383376954677537</v>
      </c>
      <c r="I11" s="148">
        <v>-0.12429595780969205</v>
      </c>
    </row>
    <row r="12" spans="1:9" x14ac:dyDescent="0.4">
      <c r="A12" s="149" t="s">
        <v>115</v>
      </c>
      <c r="B12" s="150">
        <v>-8.0102532803567647E-2</v>
      </c>
      <c r="C12" s="150">
        <v>8.0102532803567647E-2</v>
      </c>
      <c r="D12" s="150">
        <v>-1.5878620471153666</v>
      </c>
      <c r="E12" s="150">
        <v>0.1746063978124468</v>
      </c>
      <c r="F12" s="150">
        <v>0.7572486260969693</v>
      </c>
      <c r="G12" s="150">
        <v>-0.59732619116269015</v>
      </c>
      <c r="H12" s="150">
        <v>1.0712562411109949</v>
      </c>
      <c r="I12" s="150">
        <v>-3.7982700438896982E-2</v>
      </c>
    </row>
    <row r="13" spans="1:9" ht="15" thickBot="1" x14ac:dyDescent="0.45">
      <c r="A13" s="151" t="s">
        <v>116</v>
      </c>
      <c r="B13" s="152">
        <f>SUM(B7:B11)-B12</f>
        <v>-1.5678935873903515</v>
      </c>
      <c r="C13" s="152">
        <f t="shared" ref="C13:I13" si="1">SUM(C7:C11)-C12</f>
        <v>-0.33721439785752766</v>
      </c>
      <c r="D13" s="152">
        <f t="shared" si="1"/>
        <v>-4.2923240704734589</v>
      </c>
      <c r="E13" s="152">
        <f t="shared" si="1"/>
        <v>1.0536029869649299</v>
      </c>
      <c r="F13" s="152">
        <f>SUM(F7:F11)-F12</f>
        <v>1.0454112763404206</v>
      </c>
      <c r="G13" s="152">
        <f t="shared" si="1"/>
        <v>-0.16809698573187526</v>
      </c>
      <c r="H13" s="152">
        <f t="shared" si="1"/>
        <v>-0.22228915644675329</v>
      </c>
      <c r="I13" s="152">
        <f t="shared" si="1"/>
        <v>6.5122185655312942E-2</v>
      </c>
    </row>
    <row r="14" spans="1:9" x14ac:dyDescent="0.4">
      <c r="A14" s="153" t="s">
        <v>117</v>
      </c>
      <c r="B14" s="154">
        <f>B6+B13</f>
        <v>-0.69869711706490301</v>
      </c>
      <c r="C14" s="154">
        <f t="shared" ref="C14:G14" si="2">C6+C13</f>
        <v>-1.078849861743274</v>
      </c>
      <c r="D14" s="154">
        <f t="shared" si="2"/>
        <v>-1.3739712882082382</v>
      </c>
      <c r="E14" s="154">
        <f t="shared" si="2"/>
        <v>-0.85999488575588012</v>
      </c>
      <c r="F14" s="154">
        <f>F6+F13</f>
        <v>0.72119723830532301</v>
      </c>
      <c r="G14" s="154">
        <f t="shared" si="2"/>
        <v>-0.30438594019003262</v>
      </c>
      <c r="H14" s="154">
        <f>H6+H13</f>
        <v>0.86844131589576556</v>
      </c>
      <c r="I14" s="154">
        <f>I6+I13</f>
        <v>-0.36711590066684252</v>
      </c>
    </row>
    <row r="16" spans="1:9" x14ac:dyDescent="0.4">
      <c r="A16" s="368" t="s">
        <v>80</v>
      </c>
    </row>
  </sheetData>
  <hyperlinks>
    <hyperlink ref="A16" location="OBSAH!A1" display="zpět na Obsah" xr:uid="{E798BC12-4125-4320-B983-4774FBE7722C}"/>
  </hyperlinks>
  <pageMargins left="0.7" right="0.7" top="0.78740157499999996" bottom="0.78740157499999996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E874A-1151-4037-8CF4-A46B4D649C6A}">
  <sheetPr codeName="List14">
    <tabColor rgb="FF0070C0"/>
  </sheetPr>
  <dimension ref="A1"/>
  <sheetViews>
    <sheetView workbookViewId="0">
      <selection activeCell="C89" sqref="C89:P89"/>
    </sheetView>
  </sheetViews>
  <sheetFormatPr defaultRowHeight="14.6" x14ac:dyDescent="0.4"/>
  <sheetData/>
  <pageMargins left="0.7" right="0.7" top="0.78740157499999996" bottom="0.78740157499999996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7B196-1E05-494C-8B13-343E81AE4BDE}">
  <sheetPr codeName="List15">
    <tabColor theme="0" tint="-0.34998626667073579"/>
  </sheetPr>
  <dimension ref="A1:EX78"/>
  <sheetViews>
    <sheetView workbookViewId="0">
      <selection activeCell="A35" sqref="A35"/>
    </sheetView>
  </sheetViews>
  <sheetFormatPr defaultColWidth="9.07421875" defaultRowHeight="11.6" x14ac:dyDescent="0.3"/>
  <cols>
    <col min="1" max="1" width="27.4609375" style="178" customWidth="1"/>
    <col min="2" max="16384" width="9.07421875" style="178"/>
  </cols>
  <sheetData>
    <row r="1" spans="1:154" x14ac:dyDescent="0.3">
      <c r="A1" s="178" t="s">
        <v>118</v>
      </c>
    </row>
    <row r="2" spans="1:154" x14ac:dyDescent="0.3">
      <c r="A2" s="180"/>
      <c r="B2" s="180">
        <v>1996</v>
      </c>
      <c r="C2" s="180">
        <v>1997</v>
      </c>
      <c r="D2" s="180">
        <v>1998</v>
      </c>
      <c r="E2" s="180">
        <v>1999</v>
      </c>
      <c r="F2" s="180">
        <v>2000</v>
      </c>
      <c r="G2" s="180">
        <v>2001</v>
      </c>
      <c r="H2" s="180">
        <v>2002</v>
      </c>
      <c r="I2" s="180">
        <v>2003</v>
      </c>
      <c r="J2" s="180">
        <v>2004</v>
      </c>
      <c r="K2" s="180">
        <v>2005</v>
      </c>
      <c r="L2" s="180">
        <v>2006</v>
      </c>
      <c r="M2" s="180">
        <v>2007</v>
      </c>
      <c r="N2" s="180">
        <v>2008</v>
      </c>
      <c r="O2" s="180">
        <v>2009</v>
      </c>
      <c r="P2" s="180">
        <v>2010</v>
      </c>
      <c r="Q2" s="180">
        <v>2011</v>
      </c>
      <c r="R2" s="180">
        <v>2012</v>
      </c>
      <c r="S2" s="180">
        <v>2013</v>
      </c>
      <c r="T2" s="180">
        <v>2014</v>
      </c>
      <c r="U2" s="180">
        <v>2015</v>
      </c>
      <c r="V2" s="180">
        <v>2016</v>
      </c>
      <c r="W2" s="180">
        <v>2017</v>
      </c>
      <c r="X2" s="180">
        <v>2018</v>
      </c>
      <c r="Y2" s="180">
        <v>2019</v>
      </c>
      <c r="Z2" s="180">
        <v>2020</v>
      </c>
      <c r="AA2" s="180">
        <v>2021</v>
      </c>
      <c r="AB2" s="180">
        <v>2022</v>
      </c>
      <c r="AC2" s="180">
        <v>2023</v>
      </c>
      <c r="AD2" s="180">
        <v>2024</v>
      </c>
      <c r="AE2" s="180">
        <v>2025</v>
      </c>
      <c r="AF2" s="180">
        <v>2026</v>
      </c>
      <c r="AG2" s="180">
        <v>2027</v>
      </c>
      <c r="AH2" s="180">
        <v>2028</v>
      </c>
      <c r="AI2" s="180">
        <v>2029</v>
      </c>
      <c r="AJ2" s="180">
        <v>2030</v>
      </c>
      <c r="AK2" s="180">
        <v>2031</v>
      </c>
      <c r="AL2" s="180">
        <v>2032</v>
      </c>
      <c r="AM2" s="180">
        <v>2033</v>
      </c>
      <c r="AN2" s="180">
        <v>2034</v>
      </c>
      <c r="AO2" s="180">
        <v>2035</v>
      </c>
      <c r="AP2" s="180">
        <v>2036</v>
      </c>
      <c r="AQ2" s="180">
        <v>2037</v>
      </c>
      <c r="AR2" s="180">
        <v>2038</v>
      </c>
      <c r="AS2" s="180">
        <v>2039</v>
      </c>
      <c r="AT2" s="180">
        <v>2040</v>
      </c>
      <c r="AU2" s="180">
        <v>2041</v>
      </c>
      <c r="AV2" s="180">
        <v>2042</v>
      </c>
      <c r="AW2" s="180">
        <v>2043</v>
      </c>
      <c r="AX2" s="180">
        <v>2044</v>
      </c>
      <c r="AY2" s="180">
        <v>2045</v>
      </c>
      <c r="AZ2" s="180">
        <v>2046</v>
      </c>
      <c r="BA2" s="180">
        <v>2047</v>
      </c>
      <c r="BB2" s="180">
        <v>2048</v>
      </c>
      <c r="BC2" s="180">
        <v>2049</v>
      </c>
      <c r="BD2" s="180">
        <v>2050</v>
      </c>
      <c r="BE2" s="180">
        <v>2051</v>
      </c>
      <c r="BF2" s="180">
        <v>2052</v>
      </c>
      <c r="BG2" s="180">
        <v>2053</v>
      </c>
      <c r="BH2" s="180">
        <v>2054</v>
      </c>
      <c r="BI2" s="180">
        <v>2055</v>
      </c>
      <c r="BJ2" s="180">
        <v>2056</v>
      </c>
      <c r="BK2" s="180">
        <v>2057</v>
      </c>
      <c r="BL2" s="180">
        <v>2058</v>
      </c>
      <c r="BM2" s="180">
        <v>2059</v>
      </c>
      <c r="BN2" s="180">
        <v>2060</v>
      </c>
      <c r="BO2" s="180">
        <v>2061</v>
      </c>
      <c r="BP2" s="180">
        <v>2062</v>
      </c>
      <c r="BQ2" s="180">
        <v>2063</v>
      </c>
      <c r="BR2" s="180">
        <v>2064</v>
      </c>
      <c r="BS2" s="180">
        <v>2065</v>
      </c>
      <c r="BT2" s="180">
        <v>2066</v>
      </c>
      <c r="BU2" s="180">
        <v>2067</v>
      </c>
      <c r="BV2" s="180">
        <v>2068</v>
      </c>
      <c r="BW2" s="180">
        <v>2069</v>
      </c>
      <c r="BX2" s="180">
        <v>2070</v>
      </c>
      <c r="BY2" s="180">
        <v>2071</v>
      </c>
      <c r="BZ2" s="180">
        <v>2072</v>
      </c>
      <c r="CA2" s="180">
        <v>2073</v>
      </c>
      <c r="CB2" s="180">
        <v>2074</v>
      </c>
      <c r="CC2" s="180">
        <v>2075</v>
      </c>
      <c r="CD2" s="180">
        <v>2076</v>
      </c>
      <c r="CE2" s="179"/>
      <c r="CF2" s="179"/>
      <c r="CG2" s="179"/>
      <c r="CH2" s="179"/>
      <c r="CI2" s="179"/>
      <c r="CJ2" s="179"/>
      <c r="CK2" s="179"/>
      <c r="CL2" s="179"/>
      <c r="CM2" s="179"/>
      <c r="CN2" s="179"/>
      <c r="CO2" s="179"/>
      <c r="CP2" s="179"/>
      <c r="CQ2" s="179"/>
      <c r="CR2" s="179"/>
      <c r="CS2" s="179"/>
      <c r="CT2" s="179"/>
      <c r="CU2" s="179"/>
      <c r="CV2" s="179"/>
      <c r="CW2" s="179"/>
      <c r="CX2" s="179"/>
      <c r="CY2" s="179"/>
      <c r="CZ2" s="179"/>
      <c r="DA2" s="179"/>
      <c r="DB2" s="179"/>
      <c r="DC2" s="179"/>
      <c r="DD2" s="179"/>
      <c r="DE2" s="179"/>
      <c r="DF2" s="179"/>
      <c r="DG2" s="179"/>
      <c r="DH2" s="179"/>
      <c r="DI2" s="179"/>
      <c r="DJ2" s="179"/>
      <c r="DK2" s="179"/>
      <c r="DL2" s="179"/>
      <c r="DM2" s="179"/>
      <c r="DN2" s="179"/>
      <c r="DO2" s="179"/>
      <c r="DP2" s="179"/>
      <c r="DQ2" s="179"/>
      <c r="DR2" s="179"/>
      <c r="DS2" s="179"/>
      <c r="DT2" s="179"/>
      <c r="DU2" s="179"/>
      <c r="DV2" s="179"/>
      <c r="DW2" s="179"/>
      <c r="DX2" s="179"/>
      <c r="DY2" s="179"/>
      <c r="DZ2" s="179"/>
      <c r="EA2" s="179"/>
      <c r="EB2" s="179"/>
      <c r="EC2" s="179"/>
      <c r="ED2" s="179"/>
      <c r="EE2" s="179"/>
      <c r="EF2" s="179"/>
      <c r="EG2" s="179"/>
      <c r="EH2" s="179"/>
      <c r="EI2" s="179"/>
      <c r="EJ2" s="179"/>
      <c r="EK2" s="179"/>
      <c r="EL2" s="179"/>
      <c r="EM2" s="179"/>
      <c r="EN2" s="179"/>
      <c r="EO2" s="179"/>
      <c r="EP2" s="179"/>
      <c r="EQ2" s="179"/>
      <c r="ER2" s="179"/>
      <c r="ES2" s="179"/>
      <c r="ET2" s="179"/>
      <c r="EU2" s="179"/>
      <c r="EV2" s="179"/>
      <c r="EW2" s="179"/>
      <c r="EX2" s="179"/>
    </row>
    <row r="3" spans="1:154" s="179" customFormat="1" x14ac:dyDescent="0.3">
      <c r="A3" s="181" t="s">
        <v>119</v>
      </c>
      <c r="B3" s="182">
        <v>92.12336856761442</v>
      </c>
      <c r="C3" s="182">
        <v>93.41729196058003</v>
      </c>
      <c r="D3" s="182">
        <v>95.712768204346787</v>
      </c>
      <c r="E3" s="182">
        <v>97.83056328483849</v>
      </c>
      <c r="F3" s="182">
        <v>100</v>
      </c>
      <c r="G3" s="182">
        <v>100.59491597539881</v>
      </c>
      <c r="H3" s="182">
        <v>102.18204921721849</v>
      </c>
      <c r="I3" s="182">
        <v>102.67614100505963</v>
      </c>
      <c r="J3" s="182">
        <v>104.65152734472116</v>
      </c>
      <c r="K3" s="182">
        <v>105.80633904553996</v>
      </c>
      <c r="L3" s="182">
        <v>107.3879257849521</v>
      </c>
      <c r="M3" s="182">
        <v>109.44409220801326</v>
      </c>
      <c r="N3" s="182">
        <v>108.96595109003951</v>
      </c>
      <c r="O3" s="182">
        <v>105.62526477427394</v>
      </c>
      <c r="P3" s="182">
        <v>106.72961031648882</v>
      </c>
      <c r="Q3" s="182">
        <v>108.17202152294298</v>
      </c>
      <c r="R3" s="182">
        <v>107.73308173651337</v>
      </c>
      <c r="S3" s="182">
        <v>106.98223944222904</v>
      </c>
      <c r="T3" s="182">
        <v>106.72516515484818</v>
      </c>
      <c r="U3" s="182">
        <v>107.46805337556893</v>
      </c>
      <c r="V3" s="182">
        <v>108.32518242841324</v>
      </c>
      <c r="W3" s="182">
        <v>108.9830599891596</v>
      </c>
      <c r="X3" s="182">
        <v>109.7408796562822</v>
      </c>
      <c r="Y3" s="182">
        <v>110.40971964392274</v>
      </c>
      <c r="Z3" s="182">
        <v>105.15764891187305</v>
      </c>
      <c r="AA3" s="182">
        <v>108.02080829140183</v>
      </c>
      <c r="AB3" s="182">
        <v>110.85253824167347</v>
      </c>
      <c r="AC3" s="182">
        <v>108.88208452466208</v>
      </c>
      <c r="AD3" s="182">
        <v>107.5550518806909</v>
      </c>
      <c r="AE3" s="182">
        <v>108.19125429136317</v>
      </c>
      <c r="AF3" s="182">
        <v>109.8141231057336</v>
      </c>
      <c r="AG3" s="182">
        <v>111.46133495231959</v>
      </c>
      <c r="AH3" s="182">
        <v>113.13325497660439</v>
      </c>
      <c r="AI3" s="182">
        <v>114.83025380125343</v>
      </c>
      <c r="AJ3" s="182">
        <v>116.55270760827223</v>
      </c>
      <c r="AK3" s="182">
        <v>118.3009982223963</v>
      </c>
      <c r="AL3" s="182">
        <v>120.07551319573224</v>
      </c>
      <c r="AM3" s="182">
        <v>121.87664589366821</v>
      </c>
      <c r="AN3" s="182">
        <v>123.70479558207322</v>
      </c>
      <c r="AO3" s="182">
        <v>125.5603675158043</v>
      </c>
      <c r="AP3" s="182">
        <v>127.44377302854136</v>
      </c>
      <c r="AQ3" s="182">
        <v>129.35542962396946</v>
      </c>
      <c r="AR3" s="182">
        <v>131.295761068329</v>
      </c>
      <c r="AS3" s="182">
        <v>133.26519748435391</v>
      </c>
      <c r="AT3" s="182">
        <v>135.26417544661922</v>
      </c>
      <c r="AU3" s="182">
        <v>137.29313807831849</v>
      </c>
      <c r="AV3" s="182">
        <v>139.35253514949324</v>
      </c>
      <c r="AW3" s="182">
        <v>141.4428231767356</v>
      </c>
      <c r="AX3" s="182">
        <v>143.56446552438663</v>
      </c>
      <c r="AY3" s="182">
        <v>145.71793250725241</v>
      </c>
      <c r="AZ3" s="182">
        <v>147.90370149486117</v>
      </c>
      <c r="BA3" s="182">
        <v>150.12225701728408</v>
      </c>
      <c r="BB3" s="182">
        <v>152.37409087254335</v>
      </c>
      <c r="BC3" s="182">
        <v>154.65970223563147</v>
      </c>
      <c r="BD3" s="182">
        <v>156.97959776916593</v>
      </c>
      <c r="BE3" s="182">
        <v>159.3342917357034</v>
      </c>
      <c r="BF3" s="182">
        <v>161.72430611173894</v>
      </c>
      <c r="BG3" s="182">
        <v>164.15017070341503</v>
      </c>
      <c r="BH3" s="182">
        <v>166.61242326396624</v>
      </c>
      <c r="BI3" s="182">
        <v>169.11160961292572</v>
      </c>
      <c r="BJ3" s="182">
        <v>171.64828375711957</v>
      </c>
      <c r="BK3" s="182">
        <v>174.22300801347635</v>
      </c>
      <c r="BL3" s="182">
        <v>176.8363531336785</v>
      </c>
      <c r="BM3" s="182">
        <v>179.48889843068366</v>
      </c>
      <c r="BN3" s="182">
        <v>182.18123190714391</v>
      </c>
      <c r="BO3" s="182">
        <v>184.91395038575104</v>
      </c>
      <c r="BP3" s="182">
        <v>187.68765964153729</v>
      </c>
      <c r="BQ3" s="182">
        <v>190.50297453616034</v>
      </c>
      <c r="BR3" s="182">
        <v>193.36051915420271</v>
      </c>
      <c r="BS3" s="182">
        <v>196.26092694151575</v>
      </c>
      <c r="BT3" s="182">
        <v>199.20484084563847</v>
      </c>
      <c r="BU3" s="182">
        <v>202.19291345832301</v>
      </c>
      <c r="BV3" s="182">
        <v>205.22580716019783</v>
      </c>
      <c r="BW3" s="182">
        <v>208.30419426760079</v>
      </c>
      <c r="BX3" s="182">
        <v>211.42875718161477</v>
      </c>
      <c r="BY3" s="182">
        <v>214.60018853933897</v>
      </c>
      <c r="BZ3" s="182">
        <v>217.81919136742906</v>
      </c>
      <c r="CA3" s="182">
        <v>221.08647923794044</v>
      </c>
      <c r="CB3" s="182">
        <v>224.40277642650955</v>
      </c>
      <c r="CC3" s="182">
        <v>227.76881807290715</v>
      </c>
      <c r="CD3" s="182">
        <v>231.18535034400074</v>
      </c>
      <c r="CE3" s="178"/>
      <c r="CF3" s="178"/>
      <c r="CG3" s="178"/>
      <c r="CH3" s="178"/>
      <c r="CI3" s="178"/>
      <c r="CJ3" s="178"/>
      <c r="CK3" s="178"/>
      <c r="CL3" s="178"/>
      <c r="CM3" s="178"/>
      <c r="CN3" s="178"/>
      <c r="CO3" s="178"/>
      <c r="CP3" s="178"/>
      <c r="CQ3" s="178"/>
      <c r="CR3" s="178"/>
      <c r="CS3" s="178"/>
      <c r="CT3" s="178"/>
      <c r="CU3" s="178"/>
      <c r="CV3" s="178"/>
      <c r="CW3" s="178"/>
      <c r="CX3" s="178"/>
      <c r="CY3" s="178"/>
      <c r="CZ3" s="178"/>
      <c r="DA3" s="178"/>
      <c r="DB3" s="178"/>
      <c r="DC3" s="178"/>
      <c r="DD3" s="178"/>
      <c r="DE3" s="178"/>
      <c r="DF3" s="178"/>
      <c r="DG3" s="178"/>
      <c r="DH3" s="178"/>
      <c r="DI3" s="178"/>
      <c r="DJ3" s="178"/>
      <c r="DK3" s="178"/>
      <c r="DL3" s="178"/>
      <c r="DM3" s="178"/>
      <c r="DN3" s="178"/>
      <c r="DO3" s="178"/>
      <c r="DP3" s="178"/>
      <c r="DQ3" s="178"/>
      <c r="DR3" s="178"/>
      <c r="DS3" s="178"/>
      <c r="DT3" s="178"/>
      <c r="DU3" s="178"/>
      <c r="DV3" s="178"/>
      <c r="DW3" s="178"/>
      <c r="DX3" s="178"/>
      <c r="DY3" s="178"/>
      <c r="DZ3" s="178"/>
      <c r="EA3" s="178"/>
      <c r="EB3" s="178"/>
      <c r="EC3" s="178"/>
      <c r="ED3" s="178"/>
      <c r="EE3" s="178"/>
      <c r="EF3" s="178"/>
      <c r="EG3" s="178"/>
      <c r="EH3" s="178"/>
      <c r="EI3" s="178"/>
      <c r="EJ3" s="178"/>
      <c r="EK3" s="178"/>
      <c r="EL3" s="178"/>
      <c r="EM3" s="178"/>
      <c r="EN3" s="178"/>
      <c r="EO3" s="178"/>
      <c r="EP3" s="178"/>
      <c r="EQ3" s="178"/>
      <c r="ER3" s="178"/>
      <c r="ES3" s="178"/>
      <c r="ET3" s="178"/>
      <c r="EU3" s="178"/>
      <c r="EV3" s="178"/>
      <c r="EW3" s="178"/>
      <c r="EX3" s="178"/>
    </row>
    <row r="4" spans="1:154" x14ac:dyDescent="0.3">
      <c r="A4" s="181" t="s">
        <v>120</v>
      </c>
      <c r="B4" s="182">
        <v>50.47794082599156</v>
      </c>
      <c r="C4" s="182">
        <v>50.531703704661538</v>
      </c>
      <c r="D4" s="182">
        <v>51.221568202847791</v>
      </c>
      <c r="E4" s="182">
        <v>53.070952839563077</v>
      </c>
      <c r="F4" s="182">
        <v>55.65793224922875</v>
      </c>
      <c r="G4" s="182">
        <v>57.434669751643909</v>
      </c>
      <c r="H4" s="182">
        <v>57.94066653079588</v>
      </c>
      <c r="I4" s="182">
        <v>60.332161768229398</v>
      </c>
      <c r="J4" s="182">
        <v>63.309720486719776</v>
      </c>
      <c r="K4" s="182">
        <v>66.063102279323928</v>
      </c>
      <c r="L4" s="182">
        <v>69.501974189070594</v>
      </c>
      <c r="M4" s="182">
        <v>71.817326007282702</v>
      </c>
      <c r="N4" s="182">
        <v>72.122456037237654</v>
      </c>
      <c r="O4" s="182">
        <v>69.924534292226127</v>
      </c>
      <c r="P4" s="182">
        <v>72.573452769238102</v>
      </c>
      <c r="Q4" s="182">
        <v>74.231708271216689</v>
      </c>
      <c r="R4" s="182">
        <v>73.275723883203355</v>
      </c>
      <c r="S4" s="182">
        <v>72.975847759078192</v>
      </c>
      <c r="T4" s="182">
        <v>74.21894265250377</v>
      </c>
      <c r="U4" s="182">
        <v>76.828655572149714</v>
      </c>
      <c r="V4" s="182">
        <v>78.005998758113748</v>
      </c>
      <c r="W4" s="182">
        <v>80.964146613894343</v>
      </c>
      <c r="X4" s="182">
        <v>82.30784024548619</v>
      </c>
      <c r="Y4" s="182">
        <v>85.366443728651447</v>
      </c>
      <c r="Z4" s="182">
        <v>82.757526963041329</v>
      </c>
      <c r="AA4" s="182">
        <v>85.24374860864863</v>
      </c>
      <c r="AB4" s="182">
        <v>86.785672469650947</v>
      </c>
      <c r="AC4" s="182">
        <v>85.854948537093705</v>
      </c>
      <c r="AD4" s="182">
        <v>86.554936369451184</v>
      </c>
      <c r="AE4" s="182">
        <v>87.856510854329215</v>
      </c>
      <c r="AF4" s="182">
        <v>89.690352631858872</v>
      </c>
      <c r="AG4" s="182">
        <v>92.376562081873104</v>
      </c>
      <c r="AH4" s="182">
        <v>94.272136133187999</v>
      </c>
      <c r="AI4" s="182">
        <v>96.190853316964208</v>
      </c>
      <c r="AJ4" s="182">
        <v>98.133115668901084</v>
      </c>
      <c r="AK4" s="182">
        <v>100.09933068576316</v>
      </c>
      <c r="AL4" s="182">
        <v>102.08991141320419</v>
      </c>
      <c r="AM4" s="182">
        <v>104.1052765348476</v>
      </c>
      <c r="AN4" s="182">
        <v>106.14585046264227</v>
      </c>
      <c r="AO4" s="182">
        <v>108.21206342851374</v>
      </c>
      <c r="AP4" s="182">
        <v>110.30435157733062</v>
      </c>
      <c r="AQ4" s="182">
        <v>112.42315706120685</v>
      </c>
      <c r="AR4" s="182">
        <v>114.56892813516021</v>
      </c>
      <c r="AS4" s="182">
        <v>116.74211925414828</v>
      </c>
      <c r="AT4" s="182">
        <v>118.94319117150268</v>
      </c>
      <c r="AU4" s="182">
        <v>121.17261103878376</v>
      </c>
      <c r="AV4" s="182">
        <v>123.43085250707711</v>
      </c>
      <c r="AW4" s="182">
        <v>125.71839582975419</v>
      </c>
      <c r="AX4" s="182">
        <v>128.03572796672009</v>
      </c>
      <c r="AY4" s="182">
        <v>130.38334269017048</v>
      </c>
      <c r="AZ4" s="182">
        <v>132.76174069188161</v>
      </c>
      <c r="BA4" s="182">
        <v>135.17142969205682</v>
      </c>
      <c r="BB4" s="182">
        <v>137.61292454975305</v>
      </c>
      <c r="BC4" s="182">
        <v>140.08674737491191</v>
      </c>
      <c r="BD4" s="182">
        <v>142.5934276420202</v>
      </c>
      <c r="BE4" s="182">
        <v>145.13350230542409</v>
      </c>
      <c r="BF4" s="182">
        <v>147.70751591632302</v>
      </c>
      <c r="BG4" s="182">
        <v>150.31602074146866</v>
      </c>
      <c r="BH4" s="182">
        <v>152.95957688359505</v>
      </c>
      <c r="BI4" s="182">
        <v>155.63875240360659</v>
      </c>
      <c r="BJ4" s="182">
        <v>158.35412344455077</v>
      </c>
      <c r="BK4" s="182">
        <v>161.10627435740213</v>
      </c>
      <c r="BL4" s="182">
        <v>163.89579782868648</v>
      </c>
      <c r="BM4" s="182">
        <v>166.72329500997242</v>
      </c>
      <c r="BN4" s="182">
        <v>169.58937564925884</v>
      </c>
      <c r="BO4" s="182">
        <v>172.49465822428792</v>
      </c>
      <c r="BP4" s="182">
        <v>175.43977007781191</v>
      </c>
      <c r="BQ4" s="182">
        <v>178.42534755484462</v>
      </c>
      <c r="BR4" s="182">
        <v>181.4520361419269</v>
      </c>
      <c r="BS4" s="182">
        <v>184.52049060843777</v>
      </c>
      <c r="BT4" s="182">
        <v>187.63137514998078</v>
      </c>
      <c r="BU4" s="182">
        <v>190.78536353387935</v>
      </c>
      <c r="BV4" s="182">
        <v>193.98313924681116</v>
      </c>
      <c r="BW4" s="182">
        <v>197.22539564461528</v>
      </c>
      <c r="BX4" s="182">
        <v>200.51283610430448</v>
      </c>
      <c r="BY4" s="182">
        <v>203.84617417831697</v>
      </c>
      <c r="BZ4" s="182">
        <v>207.22613375104049</v>
      </c>
      <c r="CA4" s="182">
        <v>210.65344919764433</v>
      </c>
      <c r="CB4" s="182">
        <v>214.12886554525375</v>
      </c>
      <c r="CC4" s="182">
        <v>217.65313863650226</v>
      </c>
      <c r="CD4" s="182">
        <v>221.22703529549827</v>
      </c>
    </row>
    <row r="5" spans="1:154" x14ac:dyDescent="0.3">
      <c r="A5" s="181" t="s">
        <v>121</v>
      </c>
      <c r="B5" s="182">
        <v>45.206149524435787</v>
      </c>
      <c r="C5" s="182">
        <v>45.907548116482801</v>
      </c>
      <c r="D5" s="182">
        <v>46.484080270785057</v>
      </c>
      <c r="E5" s="182">
        <v>45.752174926107301</v>
      </c>
      <c r="F5" s="182">
        <v>44.34206775077125</v>
      </c>
      <c r="G5" s="182">
        <v>42.904997539150024</v>
      </c>
      <c r="H5" s="182">
        <v>43.296628933692972</v>
      </c>
      <c r="I5" s="182">
        <v>41.240329858855553</v>
      </c>
      <c r="J5" s="182">
        <v>39.504255606152647</v>
      </c>
      <c r="K5" s="182">
        <v>37.562245442695264</v>
      </c>
      <c r="L5" s="182">
        <v>35.279526370356933</v>
      </c>
      <c r="M5" s="182">
        <v>34.379897024698067</v>
      </c>
      <c r="N5" s="182">
        <v>33.811933621684958</v>
      </c>
      <c r="O5" s="182">
        <v>33.799423422361997</v>
      </c>
      <c r="P5" s="182">
        <v>32.002513122615497</v>
      </c>
      <c r="Q5" s="182">
        <v>31.376240153307705</v>
      </c>
      <c r="R5" s="182">
        <v>31.984008345350773</v>
      </c>
      <c r="S5" s="182">
        <v>31.78695067559741</v>
      </c>
      <c r="T5" s="182">
        <v>30.457879784192372</v>
      </c>
      <c r="U5" s="182">
        <v>28.510238011238215</v>
      </c>
      <c r="V5" s="182">
        <v>27.989044643738254</v>
      </c>
      <c r="W5" s="182">
        <v>25.709420691667361</v>
      </c>
      <c r="X5" s="182">
        <v>24.998013043743256</v>
      </c>
      <c r="Y5" s="182">
        <v>22.682129794403252</v>
      </c>
      <c r="Z5" s="182">
        <v>21.301467064563283</v>
      </c>
      <c r="AA5" s="182">
        <v>21.085807487487756</v>
      </c>
      <c r="AB5" s="182">
        <v>21.710703384665408</v>
      </c>
      <c r="AC5" s="182">
        <v>21.148691346327652</v>
      </c>
      <c r="AD5" s="182">
        <v>19.524992219365771</v>
      </c>
      <c r="AE5" s="182">
        <v>18.795182263320214</v>
      </c>
      <c r="AF5" s="182">
        <v>18.325302706737219</v>
      </c>
      <c r="AG5" s="182">
        <v>17.122325763109231</v>
      </c>
      <c r="AH5" s="182">
        <v>16.671595674779098</v>
      </c>
      <c r="AI5" s="182">
        <v>16.232133838657219</v>
      </c>
      <c r="AJ5" s="182">
        <v>15.80365854843842</v>
      </c>
      <c r="AK5" s="182">
        <v>15.385895140475043</v>
      </c>
      <c r="AL5" s="182">
        <v>14.978575817710777</v>
      </c>
      <c r="AM5" s="182">
        <v>14.581439478015596</v>
      </c>
      <c r="AN5" s="182">
        <v>14.194231546812816</v>
      </c>
      <c r="AO5" s="182">
        <v>13.816703813890101</v>
      </c>
      <c r="AP5" s="182">
        <v>13.448614274290449</v>
      </c>
      <c r="AQ5" s="182">
        <v>13.089726973180774</v>
      </c>
      <c r="AR5" s="182">
        <v>12.739811854598884</v>
      </c>
      <c r="AS5" s="182">
        <v>12.398644613981475</v>
      </c>
      <c r="AT5" s="182">
        <v>12.066006554379555</v>
      </c>
      <c r="AU5" s="182">
        <v>11.741684446267683</v>
      </c>
      <c r="AV5" s="182">
        <v>11.425470390858578</v>
      </c>
      <c r="AW5" s="182">
        <v>11.117161686834706</v>
      </c>
      <c r="AX5" s="182">
        <v>10.816560700411443</v>
      </c>
      <c r="AY5" s="182">
        <v>10.523474738648744</v>
      </c>
      <c r="AZ5" s="182">
        <v>10.237715925930118</v>
      </c>
      <c r="BA5" s="182">
        <v>9.9591010835294895</v>
      </c>
      <c r="BB5" s="182">
        <v>9.6874516121888519</v>
      </c>
      <c r="BC5" s="182">
        <v>9.4225933776317277</v>
      </c>
      <c r="BD5" s="182">
        <v>9.1643565989385394</v>
      </c>
      <c r="BE5" s="182">
        <v>8.9125757397126648</v>
      </c>
      <c r="BF5" s="182">
        <v>8.6670894019674591</v>
      </c>
      <c r="BG5" s="182">
        <v>8.4277402226658467</v>
      </c>
      <c r="BH5" s="182">
        <v>8.1943747728467997</v>
      </c>
      <c r="BI5" s="182">
        <v>7.966843459273278</v>
      </c>
      <c r="BJ5" s="182">
        <v>7.7450004285390293</v>
      </c>
      <c r="BK5" s="182">
        <v>7.5287034735731453</v>
      </c>
      <c r="BL5" s="182">
        <v>7.3178139424814361</v>
      </c>
      <c r="BM5" s="182">
        <v>7.1121966496669842</v>
      </c>
      <c r="BN5" s="182">
        <v>6.9117197891729205</v>
      </c>
      <c r="BO5" s="182">
        <v>6.7162548501911772</v>
      </c>
      <c r="BP5" s="182">
        <v>6.5256765346839956</v>
      </c>
      <c r="BQ5" s="182">
        <v>6.3398626770645023</v>
      </c>
      <c r="BR5" s="182">
        <v>6.1586941658855068</v>
      </c>
      <c r="BS5" s="182">
        <v>5.9820548674859424</v>
      </c>
      <c r="BT5" s="182">
        <v>5.8098315515463952</v>
      </c>
      <c r="BU5" s="182">
        <v>5.6419138185053441</v>
      </c>
      <c r="BV5" s="182">
        <v>5.4781940287903126</v>
      </c>
      <c r="BW5" s="182">
        <v>5.3185672338181433</v>
      </c>
      <c r="BX5" s="182">
        <v>5.1629311087202865</v>
      </c>
      <c r="BY5" s="182">
        <v>5.0111858867498853</v>
      </c>
      <c r="BZ5" s="182">
        <v>4.8632342953287377</v>
      </c>
      <c r="CA5" s="182">
        <v>4.7189814936931356</v>
      </c>
      <c r="CB5" s="182">
        <v>4.5783350120984068</v>
      </c>
      <c r="CC5" s="182">
        <v>4.4412046925435362</v>
      </c>
      <c r="CD5" s="182">
        <v>4.3075026309775382</v>
      </c>
    </row>
    <row r="10" spans="1:154" x14ac:dyDescent="0.3">
      <c r="AC10" s="183"/>
      <c r="AD10" s="183"/>
    </row>
    <row r="13" spans="1:154" x14ac:dyDescent="0.3">
      <c r="N13" s="184"/>
      <c r="O13" s="184"/>
    </row>
    <row r="20" spans="1:24" x14ac:dyDescent="0.3">
      <c r="B20" s="183"/>
      <c r="C20" s="183"/>
      <c r="D20" s="183"/>
      <c r="E20" s="183"/>
      <c r="F20" s="183"/>
      <c r="G20" s="183"/>
      <c r="H20" s="183"/>
      <c r="I20" s="183"/>
      <c r="J20" s="183"/>
      <c r="K20" s="183"/>
      <c r="L20" s="183"/>
      <c r="M20" s="183"/>
      <c r="N20" s="183"/>
      <c r="O20" s="183"/>
      <c r="P20" s="183"/>
      <c r="Q20" s="183"/>
      <c r="R20" s="183"/>
      <c r="S20" s="183"/>
      <c r="T20" s="183"/>
      <c r="U20" s="183"/>
      <c r="V20" s="183"/>
      <c r="W20" s="183"/>
      <c r="X20" s="183"/>
    </row>
    <row r="21" spans="1:24" x14ac:dyDescent="0.3">
      <c r="B21" s="183"/>
      <c r="C21" s="183"/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183"/>
      <c r="U21" s="183"/>
      <c r="V21" s="183"/>
      <c r="W21" s="183"/>
      <c r="X21" s="183"/>
    </row>
    <row r="29" spans="1:24" x14ac:dyDescent="0.3">
      <c r="A29" s="185"/>
    </row>
    <row r="35" spans="1:1" x14ac:dyDescent="0.3">
      <c r="A35" s="368" t="s">
        <v>80</v>
      </c>
    </row>
    <row r="78" spans="32:82" x14ac:dyDescent="0.3">
      <c r="AF78" s="186">
        <v>240</v>
      </c>
      <c r="AG78" s="186">
        <v>240</v>
      </c>
      <c r="AH78" s="186">
        <v>240</v>
      </c>
      <c r="AI78" s="186">
        <v>240</v>
      </c>
      <c r="AJ78" s="186">
        <v>240</v>
      </c>
      <c r="AK78" s="186">
        <v>240</v>
      </c>
      <c r="AL78" s="186">
        <v>240</v>
      </c>
      <c r="AM78" s="186">
        <v>240</v>
      </c>
      <c r="AN78" s="186">
        <v>240</v>
      </c>
      <c r="AO78" s="186">
        <v>240</v>
      </c>
      <c r="AP78" s="186">
        <v>240</v>
      </c>
      <c r="AQ78" s="186">
        <v>240</v>
      </c>
      <c r="AR78" s="186">
        <v>240</v>
      </c>
      <c r="AS78" s="186">
        <v>240</v>
      </c>
      <c r="AT78" s="186">
        <v>240</v>
      </c>
      <c r="AU78" s="186">
        <v>240</v>
      </c>
      <c r="AV78" s="186">
        <v>240</v>
      </c>
      <c r="AW78" s="186">
        <v>240</v>
      </c>
      <c r="AX78" s="186">
        <v>240</v>
      </c>
      <c r="AY78" s="186">
        <v>240</v>
      </c>
      <c r="AZ78" s="186">
        <v>240</v>
      </c>
      <c r="BA78" s="186">
        <v>240</v>
      </c>
      <c r="BB78" s="186">
        <v>240</v>
      </c>
      <c r="BC78" s="186">
        <v>240</v>
      </c>
      <c r="BD78" s="186">
        <v>240</v>
      </c>
      <c r="BE78" s="186">
        <v>240</v>
      </c>
      <c r="BF78" s="186">
        <v>240</v>
      </c>
      <c r="BG78" s="186">
        <v>240</v>
      </c>
      <c r="BH78" s="186">
        <v>240</v>
      </c>
      <c r="BI78" s="186">
        <v>240</v>
      </c>
      <c r="BJ78" s="186">
        <v>240</v>
      </c>
      <c r="BK78" s="186">
        <v>240</v>
      </c>
      <c r="BL78" s="186">
        <v>240</v>
      </c>
      <c r="BM78" s="186">
        <v>240</v>
      </c>
      <c r="BN78" s="186">
        <v>240</v>
      </c>
      <c r="BO78" s="186">
        <v>240</v>
      </c>
      <c r="BP78" s="186">
        <v>240</v>
      </c>
      <c r="BQ78" s="186">
        <v>240</v>
      </c>
      <c r="BR78" s="186">
        <v>240</v>
      </c>
      <c r="BS78" s="186">
        <v>240</v>
      </c>
      <c r="BT78" s="186">
        <v>240</v>
      </c>
      <c r="BU78" s="186">
        <v>240</v>
      </c>
      <c r="BV78" s="186">
        <v>240</v>
      </c>
      <c r="BW78" s="186">
        <v>240</v>
      </c>
      <c r="BX78" s="186">
        <v>240</v>
      </c>
      <c r="BY78" s="186">
        <v>240</v>
      </c>
      <c r="BZ78" s="186">
        <v>240</v>
      </c>
      <c r="CA78" s="186">
        <v>240</v>
      </c>
      <c r="CB78" s="186">
        <v>240</v>
      </c>
      <c r="CC78" s="186">
        <v>240</v>
      </c>
      <c r="CD78" s="186">
        <v>240</v>
      </c>
    </row>
  </sheetData>
  <hyperlinks>
    <hyperlink ref="A35" location="OBSAH!A1" display="zpět na Obsah" xr:uid="{928AE7B1-6A20-4503-91FD-971104223A2E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A7F66-96DC-4D47-8464-8F8C878FA3DA}">
  <sheetPr codeName="List18">
    <tabColor theme="0" tint="-0.34998626667073579"/>
  </sheetPr>
  <dimension ref="A1:G15"/>
  <sheetViews>
    <sheetView zoomScale="115" zoomScaleNormal="115" workbookViewId="0">
      <selection activeCell="A15" sqref="A15"/>
    </sheetView>
  </sheetViews>
  <sheetFormatPr defaultColWidth="8.84375" defaultRowHeight="11.6" x14ac:dyDescent="0.3"/>
  <cols>
    <col min="1" max="1" width="23.07421875" style="156" customWidth="1"/>
    <col min="2" max="2" width="9.84375" style="156" customWidth="1"/>
    <col min="3" max="3" width="12" style="156" customWidth="1"/>
    <col min="4" max="5" width="9.84375" style="156" customWidth="1"/>
    <col min="6" max="6" width="11.3046875" style="156" customWidth="1"/>
    <col min="7" max="7" width="9.84375" style="156" customWidth="1"/>
    <col min="8" max="16384" width="8.84375" style="156"/>
  </cols>
  <sheetData>
    <row r="1" spans="1:7" x14ac:dyDescent="0.3">
      <c r="A1" s="156" t="s">
        <v>122</v>
      </c>
    </row>
    <row r="2" spans="1:7" ht="12" thickBot="1" x14ac:dyDescent="0.35">
      <c r="A2" s="157"/>
      <c r="B2" s="407">
        <v>2024</v>
      </c>
      <c r="C2" s="408"/>
      <c r="D2" s="409"/>
      <c r="E2" s="408">
        <v>2025</v>
      </c>
      <c r="F2" s="408"/>
      <c r="G2" s="408"/>
    </row>
    <row r="3" spans="1:7" ht="26.25" customHeight="1" thickTop="1" thickBot="1" x14ac:dyDescent="0.35">
      <c r="A3" s="157"/>
      <c r="B3" s="158" t="s">
        <v>123</v>
      </c>
      <c r="C3" s="159" t="s">
        <v>124</v>
      </c>
      <c r="D3" s="160" t="s">
        <v>125</v>
      </c>
      <c r="E3" s="159" t="s">
        <v>123</v>
      </c>
      <c r="F3" s="159" t="s">
        <v>124</v>
      </c>
      <c r="G3" s="159" t="s">
        <v>125</v>
      </c>
    </row>
    <row r="4" spans="1:7" ht="12" thickTop="1" x14ac:dyDescent="0.3">
      <c r="A4" s="161" t="s">
        <v>126</v>
      </c>
      <c r="B4" s="162">
        <v>2.2395287456604089</v>
      </c>
      <c r="C4" s="163">
        <v>3.3844573629561152</v>
      </c>
      <c r="D4" s="164">
        <v>1.1449286172957063</v>
      </c>
      <c r="E4" s="163">
        <v>-2.8204621251836257</v>
      </c>
      <c r="F4" s="163">
        <v>3.8600105296386191</v>
      </c>
      <c r="G4" s="163">
        <v>6.6804726548222444</v>
      </c>
    </row>
    <row r="5" spans="1:7" x14ac:dyDescent="0.3">
      <c r="A5" s="161" t="s">
        <v>127</v>
      </c>
      <c r="B5" s="162">
        <v>-1.740877944400069</v>
      </c>
      <c r="C5" s="163">
        <v>-2.5627998487305095</v>
      </c>
      <c r="D5" s="164">
        <v>-0.82192190433044043</v>
      </c>
      <c r="E5" s="163">
        <v>-2.0481218388331963</v>
      </c>
      <c r="F5" s="163">
        <v>-3.2779789704716542</v>
      </c>
      <c r="G5" s="163">
        <v>-1.2298571316384579</v>
      </c>
    </row>
    <row r="6" spans="1:7" x14ac:dyDescent="0.3">
      <c r="A6" s="165" t="s">
        <v>128</v>
      </c>
      <c r="B6" s="166">
        <v>10.237099289624268</v>
      </c>
      <c r="C6" s="167">
        <v>10.307323793042981</v>
      </c>
      <c r="D6" s="168">
        <v>7.0224503418712558E-2</v>
      </c>
      <c r="E6" s="167">
        <v>10.347069385475494</v>
      </c>
      <c r="F6" s="167">
        <v>10.40632762601456</v>
      </c>
      <c r="G6" s="167">
        <v>5.925824053906581E-2</v>
      </c>
    </row>
    <row r="7" spans="1:7" ht="12" thickBot="1" x14ac:dyDescent="0.35">
      <c r="A7" s="165" t="s">
        <v>129</v>
      </c>
      <c r="B7" s="169">
        <v>8.4962213452241997</v>
      </c>
      <c r="C7" s="170">
        <v>7.7445239443124718</v>
      </c>
      <c r="D7" s="171">
        <v>-0.75169740091172788</v>
      </c>
      <c r="E7" s="170">
        <v>8.2989475466422995</v>
      </c>
      <c r="F7" s="170">
        <v>7.128348655542907</v>
      </c>
      <c r="G7" s="170">
        <v>-1.1705988910993925</v>
      </c>
    </row>
    <row r="8" spans="1:7" ht="23.15" x14ac:dyDescent="0.3">
      <c r="A8" s="172" t="s">
        <v>130</v>
      </c>
      <c r="B8" s="173">
        <v>0.49865080126033989</v>
      </c>
      <c r="C8" s="173">
        <v>0.82165751422560573</v>
      </c>
      <c r="D8" s="174">
        <v>0.32300671296526584</v>
      </c>
      <c r="E8" s="173">
        <v>-4.868583964016822</v>
      </c>
      <c r="F8" s="173">
        <v>0.58203155916696492</v>
      </c>
      <c r="G8" s="173">
        <v>5.4506155231837869</v>
      </c>
    </row>
    <row r="9" spans="1:7" x14ac:dyDescent="0.3">
      <c r="A9" s="175" t="s">
        <v>131</v>
      </c>
      <c r="B9" s="176">
        <v>1.5</v>
      </c>
      <c r="C9" s="176">
        <v>1.3680000000000001</v>
      </c>
      <c r="D9" s="164">
        <v>-0.13200000000000001</v>
      </c>
      <c r="E9" s="176">
        <v>1.5</v>
      </c>
      <c r="F9" s="176">
        <v>1.282</v>
      </c>
      <c r="G9" s="176">
        <v>-0.218</v>
      </c>
    </row>
    <row r="12" spans="1:7" x14ac:dyDescent="0.3">
      <c r="A12" s="368" t="s">
        <v>80</v>
      </c>
    </row>
    <row r="15" spans="1:7" ht="12.65" customHeight="1" x14ac:dyDescent="0.3"/>
  </sheetData>
  <mergeCells count="2">
    <mergeCell ref="B2:D2"/>
    <mergeCell ref="E2:G2"/>
  </mergeCells>
  <hyperlinks>
    <hyperlink ref="A12" location="OBSAH!A1" display="zpět na Obsah" xr:uid="{CDE2AF5F-D1D6-4A49-BDBE-B8FA6059F1CE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6FC87-230B-4532-A008-1CFE6D1BA7AA}">
  <sheetPr>
    <tabColor theme="0" tint="-0.34998626667073579"/>
  </sheetPr>
  <dimension ref="A1:O33"/>
  <sheetViews>
    <sheetView workbookViewId="0">
      <selection activeCell="Q12" sqref="Q12"/>
    </sheetView>
  </sheetViews>
  <sheetFormatPr defaultColWidth="9.3046875" defaultRowHeight="11.6" x14ac:dyDescent="0.3"/>
  <cols>
    <col min="1" max="1" width="23.69140625" style="389" customWidth="1"/>
    <col min="2" max="4" width="7.69140625" style="389" customWidth="1"/>
    <col min="5" max="5" width="8.07421875" style="389" customWidth="1"/>
    <col min="6" max="6" width="8.4609375" style="389" customWidth="1"/>
    <col min="7" max="7" width="7.69140625" style="389" customWidth="1"/>
    <col min="8" max="8" width="8.07421875" style="389" customWidth="1"/>
    <col min="9" max="9" width="7.84375" style="389" customWidth="1"/>
    <col min="10" max="11" width="7.69140625" style="389" customWidth="1"/>
    <col min="12" max="12" width="8.07421875" style="389" customWidth="1"/>
    <col min="13" max="13" width="7.84375" style="389" customWidth="1"/>
    <col min="14" max="15" width="8.07421875" style="389" customWidth="1"/>
    <col min="16" max="16384" width="9.3046875" style="389"/>
  </cols>
  <sheetData>
    <row r="1" spans="1:15" x14ac:dyDescent="0.3">
      <c r="A1" s="4" t="s">
        <v>493</v>
      </c>
    </row>
    <row r="2" spans="1:15" x14ac:dyDescent="0.3">
      <c r="A2" s="390"/>
      <c r="B2" s="390">
        <f>C2-1</f>
        <v>2017</v>
      </c>
      <c r="C2" s="390">
        <f>D2-1</f>
        <v>2018</v>
      </c>
      <c r="D2" s="390">
        <f>E2-1</f>
        <v>2019</v>
      </c>
      <c r="E2" s="390">
        <f>F2-1</f>
        <v>2020</v>
      </c>
      <c r="F2" s="390">
        <f>G2-1</f>
        <v>2021</v>
      </c>
      <c r="G2" s="390">
        <v>2022</v>
      </c>
      <c r="H2" s="390">
        <f t="shared" ref="H2:O2" si="0">G2+1</f>
        <v>2023</v>
      </c>
      <c r="I2" s="390">
        <f t="shared" si="0"/>
        <v>2024</v>
      </c>
      <c r="J2" s="390">
        <f t="shared" si="0"/>
        <v>2025</v>
      </c>
      <c r="K2" s="390">
        <f t="shared" si="0"/>
        <v>2026</v>
      </c>
      <c r="L2" s="390">
        <f t="shared" si="0"/>
        <v>2027</v>
      </c>
      <c r="M2" s="390">
        <f t="shared" si="0"/>
        <v>2028</v>
      </c>
      <c r="N2" s="390">
        <f t="shared" si="0"/>
        <v>2029</v>
      </c>
      <c r="O2" s="390">
        <f t="shared" si="0"/>
        <v>2030</v>
      </c>
    </row>
    <row r="3" spans="1:15" x14ac:dyDescent="0.3">
      <c r="A3" s="390" t="s">
        <v>458</v>
      </c>
      <c r="B3" s="390"/>
      <c r="C3" s="390"/>
      <c r="D3" s="390"/>
      <c r="E3" s="390"/>
      <c r="F3" s="390"/>
      <c r="G3" s="390"/>
      <c r="H3" s="390">
        <v>94009</v>
      </c>
      <c r="I3" s="390">
        <v>92689</v>
      </c>
      <c r="J3" s="390">
        <v>90582</v>
      </c>
      <c r="K3" s="390">
        <v>88297</v>
      </c>
      <c r="L3" s="390">
        <v>86266</v>
      </c>
      <c r="M3" s="390">
        <v>85017</v>
      </c>
      <c r="N3" s="390">
        <v>84548</v>
      </c>
      <c r="O3" s="390">
        <v>84365</v>
      </c>
    </row>
    <row r="4" spans="1:15" x14ac:dyDescent="0.3">
      <c r="A4" s="390" t="s">
        <v>459</v>
      </c>
      <c r="B4" s="390"/>
      <c r="C4" s="390"/>
      <c r="D4" s="390"/>
      <c r="E4" s="390"/>
      <c r="F4" s="390"/>
      <c r="G4" s="390"/>
      <c r="H4" s="390">
        <v>90681</v>
      </c>
      <c r="I4" s="390">
        <v>88507</v>
      </c>
      <c r="J4" s="390">
        <v>85671</v>
      </c>
      <c r="K4" s="390">
        <v>82749</v>
      </c>
      <c r="L4" s="390">
        <v>80118</v>
      </c>
      <c r="M4" s="390">
        <v>78319</v>
      </c>
      <c r="N4" s="390">
        <v>77347</v>
      </c>
      <c r="O4" s="390">
        <v>76678</v>
      </c>
    </row>
    <row r="5" spans="1:15" x14ac:dyDescent="0.3">
      <c r="A5" s="390" t="s">
        <v>460</v>
      </c>
      <c r="B5" s="390"/>
      <c r="C5" s="390"/>
      <c r="D5" s="390"/>
      <c r="E5" s="390"/>
      <c r="F5" s="390"/>
      <c r="G5" s="390"/>
      <c r="H5" s="390">
        <v>110307</v>
      </c>
      <c r="I5" s="390">
        <v>108734</v>
      </c>
      <c r="J5" s="390">
        <v>106106</v>
      </c>
      <c r="K5" s="390">
        <v>103721</v>
      </c>
      <c r="L5" s="390">
        <v>101645</v>
      </c>
      <c r="M5" s="390">
        <v>99943</v>
      </c>
      <c r="N5" s="390">
        <v>98658</v>
      </c>
      <c r="O5" s="390">
        <v>97774</v>
      </c>
    </row>
    <row r="6" spans="1:15" x14ac:dyDescent="0.3">
      <c r="A6" s="390" t="s">
        <v>240</v>
      </c>
      <c r="B6" s="390">
        <v>114405</v>
      </c>
      <c r="C6" s="390">
        <v>114036</v>
      </c>
      <c r="D6" s="390">
        <v>112231</v>
      </c>
      <c r="E6" s="390">
        <v>110200</v>
      </c>
      <c r="F6" s="390">
        <v>111793</v>
      </c>
      <c r="G6" s="390">
        <v>101299</v>
      </c>
      <c r="H6" s="390">
        <v>91149</v>
      </c>
      <c r="I6" s="390">
        <v>84311</v>
      </c>
      <c r="J6" s="390">
        <v>77636</v>
      </c>
      <c r="K6" s="390"/>
      <c r="L6" s="390"/>
      <c r="M6" s="390"/>
      <c r="N6" s="390"/>
      <c r="O6" s="390"/>
    </row>
    <row r="33" spans="1:1" x14ac:dyDescent="0.3">
      <c r="A33" s="368" t="s">
        <v>80</v>
      </c>
    </row>
  </sheetData>
  <hyperlinks>
    <hyperlink ref="A33" location="OBSAH!A1" display="zpět na Obsah" xr:uid="{4645F743-6E9B-43A1-8D02-5226489B6A8E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67347-7BB5-469E-9F43-03BB79CCE5E0}">
  <sheetPr>
    <tabColor theme="0" tint="-0.34998626667073579"/>
  </sheetPr>
  <dimension ref="A1:O34"/>
  <sheetViews>
    <sheetView workbookViewId="0">
      <selection activeCell="K13" sqref="K13"/>
    </sheetView>
  </sheetViews>
  <sheetFormatPr defaultColWidth="9.3046875" defaultRowHeight="11.6" x14ac:dyDescent="0.3"/>
  <cols>
    <col min="1" max="1" width="23.69140625" style="389" customWidth="1"/>
    <col min="2" max="4" width="7.69140625" style="389" customWidth="1"/>
    <col min="5" max="5" width="8.07421875" style="389" customWidth="1"/>
    <col min="6" max="6" width="8.4609375" style="389" customWidth="1"/>
    <col min="7" max="7" width="7.69140625" style="389" customWidth="1"/>
    <col min="8" max="8" width="8.07421875" style="389" customWidth="1"/>
    <col min="9" max="9" width="7.84375" style="389" customWidth="1"/>
    <col min="10" max="11" width="7.69140625" style="389" customWidth="1"/>
    <col min="12" max="12" width="8.3046875" style="389" customWidth="1"/>
    <col min="13" max="13" width="7.69140625" style="389" customWidth="1"/>
    <col min="14" max="15" width="8.07421875" style="389" customWidth="1"/>
    <col min="16" max="16384" width="9.3046875" style="389"/>
  </cols>
  <sheetData>
    <row r="1" spans="1:15" x14ac:dyDescent="0.3">
      <c r="A1" s="4" t="s">
        <v>494</v>
      </c>
    </row>
    <row r="2" spans="1:15" x14ac:dyDescent="0.3">
      <c r="A2" s="390"/>
      <c r="B2" s="390">
        <f>C2-1</f>
        <v>2017</v>
      </c>
      <c r="C2" s="390">
        <f>D2-1</f>
        <v>2018</v>
      </c>
      <c r="D2" s="390">
        <f>E2-1</f>
        <v>2019</v>
      </c>
      <c r="E2" s="390">
        <f>F2-1</f>
        <v>2020</v>
      </c>
      <c r="F2" s="390">
        <f>G2-1</f>
        <v>2021</v>
      </c>
      <c r="G2" s="390">
        <v>2022</v>
      </c>
      <c r="H2" s="390">
        <f t="shared" ref="H2:O2" si="0">G2+1</f>
        <v>2023</v>
      </c>
      <c r="I2" s="390">
        <f t="shared" si="0"/>
        <v>2024</v>
      </c>
      <c r="J2" s="390">
        <f t="shared" si="0"/>
        <v>2025</v>
      </c>
      <c r="K2" s="390">
        <f t="shared" si="0"/>
        <v>2026</v>
      </c>
      <c r="L2" s="390">
        <f t="shared" si="0"/>
        <v>2027</v>
      </c>
      <c r="M2" s="390">
        <f t="shared" si="0"/>
        <v>2028</v>
      </c>
      <c r="N2" s="390">
        <f t="shared" si="0"/>
        <v>2029</v>
      </c>
      <c r="O2" s="390">
        <f t="shared" si="0"/>
        <v>2030</v>
      </c>
    </row>
    <row r="3" spans="1:15" x14ac:dyDescent="0.3">
      <c r="A3" s="390" t="s">
        <v>458</v>
      </c>
      <c r="B3" s="390"/>
      <c r="C3" s="390"/>
      <c r="D3" s="390"/>
      <c r="E3" s="390"/>
      <c r="F3" s="390"/>
      <c r="G3" s="390"/>
      <c r="H3" s="390">
        <v>98231</v>
      </c>
      <c r="I3" s="390">
        <v>24432</v>
      </c>
      <c r="J3" s="390">
        <v>-30785</v>
      </c>
      <c r="K3" s="390">
        <v>-31181</v>
      </c>
      <c r="L3" s="390">
        <v>-31575</v>
      </c>
      <c r="M3" s="390">
        <v>35000</v>
      </c>
      <c r="N3" s="390">
        <v>35000</v>
      </c>
      <c r="O3" s="390">
        <v>35000</v>
      </c>
    </row>
    <row r="4" spans="1:15" x14ac:dyDescent="0.3">
      <c r="A4" s="390" t="s">
        <v>459</v>
      </c>
      <c r="B4" s="390"/>
      <c r="C4" s="390"/>
      <c r="D4" s="390"/>
      <c r="E4" s="390"/>
      <c r="F4" s="390"/>
      <c r="G4" s="390"/>
      <c r="H4" s="390">
        <v>72104</v>
      </c>
      <c r="I4" s="390">
        <v>2508</v>
      </c>
      <c r="J4" s="390">
        <v>-46443</v>
      </c>
      <c r="K4" s="390">
        <v>-46874</v>
      </c>
      <c r="L4" s="390">
        <v>-47303</v>
      </c>
      <c r="M4" s="390">
        <v>25000</v>
      </c>
      <c r="N4" s="390">
        <v>25000</v>
      </c>
      <c r="O4" s="390">
        <v>25000</v>
      </c>
    </row>
    <row r="5" spans="1:15" x14ac:dyDescent="0.3">
      <c r="A5" s="390" t="s">
        <v>460</v>
      </c>
      <c r="B5" s="390"/>
      <c r="C5" s="390"/>
      <c r="D5" s="390"/>
      <c r="E5" s="390"/>
      <c r="F5" s="390"/>
      <c r="G5" s="390"/>
      <c r="H5" s="390">
        <v>100106</v>
      </c>
      <c r="I5" s="390">
        <v>-18113</v>
      </c>
      <c r="J5" s="390">
        <v>-16175</v>
      </c>
      <c r="K5" s="390">
        <v>-13862</v>
      </c>
      <c r="L5" s="390">
        <v>-12518</v>
      </c>
      <c r="M5" s="390">
        <v>-7487</v>
      </c>
      <c r="N5" s="390">
        <v>-4104</v>
      </c>
      <c r="O5" s="390">
        <v>-1800</v>
      </c>
    </row>
    <row r="6" spans="1:15" x14ac:dyDescent="0.3">
      <c r="A6" s="390" t="s">
        <v>240</v>
      </c>
      <c r="B6" s="390">
        <v>28273</v>
      </c>
      <c r="C6" s="390">
        <v>38629</v>
      </c>
      <c r="D6" s="390">
        <v>44270</v>
      </c>
      <c r="E6" s="390">
        <v>26927</v>
      </c>
      <c r="F6" s="390">
        <v>49969</v>
      </c>
      <c r="G6" s="390">
        <v>329742</v>
      </c>
      <c r="H6" s="390">
        <v>94672</v>
      </c>
      <c r="I6" s="390">
        <v>36845</v>
      </c>
      <c r="J6" s="390">
        <v>42040</v>
      </c>
      <c r="K6" s="390"/>
      <c r="L6" s="390"/>
      <c r="M6" s="390"/>
      <c r="N6" s="390"/>
      <c r="O6" s="390"/>
    </row>
    <row r="34" spans="1:1" x14ac:dyDescent="0.3">
      <c r="A34" s="368" t="s">
        <v>80</v>
      </c>
    </row>
  </sheetData>
  <hyperlinks>
    <hyperlink ref="A34" location="OBSAH!A1" display="zpět na Obsah" xr:uid="{89DFE4A1-323A-40D4-AC68-99C00C7D5213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6896C-37DF-4717-BF1A-8822CA06DE13}">
  <sheetPr>
    <tabColor theme="0" tint="-0.34998626667073579"/>
  </sheetPr>
  <dimension ref="A1:BA42"/>
  <sheetViews>
    <sheetView topLeftCell="A21" workbookViewId="0">
      <selection sqref="A1:XFD1048576"/>
    </sheetView>
  </sheetViews>
  <sheetFormatPr defaultColWidth="9.3046875" defaultRowHeight="11.6" x14ac:dyDescent="0.3"/>
  <cols>
    <col min="1" max="1" width="45.69140625" style="391" bestFit="1" customWidth="1"/>
    <col min="2" max="52" width="10.69140625" style="391" customWidth="1"/>
    <col min="53" max="53" width="10.69140625" style="392" customWidth="1"/>
    <col min="54" max="16384" width="9.3046875" style="391"/>
  </cols>
  <sheetData>
    <row r="1" spans="1:53" x14ac:dyDescent="0.3">
      <c r="A1" s="4" t="s">
        <v>495</v>
      </c>
    </row>
    <row r="2" spans="1:53" x14ac:dyDescent="0.3">
      <c r="A2" s="303" t="s">
        <v>461</v>
      </c>
      <c r="B2" s="303">
        <v>2025</v>
      </c>
      <c r="C2" s="303">
        <v>2026</v>
      </c>
      <c r="D2" s="303">
        <v>2027</v>
      </c>
      <c r="E2" s="303">
        <v>2028</v>
      </c>
      <c r="F2" s="303">
        <v>2029</v>
      </c>
      <c r="G2" s="303">
        <v>2030</v>
      </c>
      <c r="H2" s="303">
        <v>2031</v>
      </c>
      <c r="I2" s="303">
        <v>2032</v>
      </c>
      <c r="J2" s="303">
        <v>2033</v>
      </c>
      <c r="K2" s="303">
        <v>2034</v>
      </c>
      <c r="L2" s="303">
        <v>2035</v>
      </c>
      <c r="M2" s="303">
        <v>2036</v>
      </c>
      <c r="N2" s="303">
        <v>2037</v>
      </c>
      <c r="O2" s="303">
        <v>2038</v>
      </c>
      <c r="P2" s="303">
        <v>2039</v>
      </c>
      <c r="Q2" s="303">
        <v>2040</v>
      </c>
      <c r="R2" s="303">
        <v>2041</v>
      </c>
      <c r="S2" s="303">
        <v>2042</v>
      </c>
      <c r="T2" s="303">
        <v>2043</v>
      </c>
      <c r="U2" s="303">
        <v>2044</v>
      </c>
      <c r="V2" s="303">
        <v>2045</v>
      </c>
      <c r="W2" s="303">
        <v>2046</v>
      </c>
      <c r="X2" s="303">
        <v>2047</v>
      </c>
      <c r="Y2" s="303">
        <v>2048</v>
      </c>
      <c r="Z2" s="303">
        <v>2049</v>
      </c>
      <c r="AA2" s="303">
        <v>2050</v>
      </c>
      <c r="AB2" s="303">
        <v>2051</v>
      </c>
      <c r="AC2" s="303">
        <v>2052</v>
      </c>
      <c r="AD2" s="303">
        <v>2053</v>
      </c>
      <c r="AE2" s="303">
        <v>2054</v>
      </c>
      <c r="AF2" s="303">
        <v>2055</v>
      </c>
      <c r="AG2" s="303">
        <v>2056</v>
      </c>
      <c r="AH2" s="303">
        <v>2057</v>
      </c>
      <c r="AI2" s="303">
        <v>2058</v>
      </c>
      <c r="AJ2" s="303">
        <v>2059</v>
      </c>
      <c r="AK2" s="303">
        <v>2060</v>
      </c>
      <c r="AL2" s="303">
        <v>2061</v>
      </c>
      <c r="AM2" s="303">
        <v>2062</v>
      </c>
      <c r="AN2" s="303">
        <v>2063</v>
      </c>
      <c r="AO2" s="303">
        <v>2064</v>
      </c>
      <c r="AP2" s="303">
        <v>2065</v>
      </c>
      <c r="AQ2" s="303">
        <v>2066</v>
      </c>
      <c r="AR2" s="303">
        <v>2067</v>
      </c>
      <c r="AS2" s="303">
        <v>2068</v>
      </c>
      <c r="AT2" s="303">
        <v>2069</v>
      </c>
      <c r="AU2" s="303">
        <v>2070</v>
      </c>
      <c r="AV2" s="303">
        <v>2071</v>
      </c>
      <c r="AW2" s="303">
        <v>2072</v>
      </c>
      <c r="AX2" s="303">
        <v>2073</v>
      </c>
      <c r="AY2" s="303">
        <v>2074</v>
      </c>
      <c r="AZ2" s="303">
        <v>2075</v>
      </c>
      <c r="BA2" s="290">
        <v>2076</v>
      </c>
    </row>
    <row r="3" spans="1:53" x14ac:dyDescent="0.3">
      <c r="A3" s="304" t="s">
        <v>462</v>
      </c>
      <c r="B3" s="306">
        <v>10914878</v>
      </c>
      <c r="C3" s="306">
        <v>10861738</v>
      </c>
      <c r="D3" s="306">
        <v>10804689</v>
      </c>
      <c r="E3" s="306">
        <v>10743971</v>
      </c>
      <c r="F3" s="306">
        <v>10747129</v>
      </c>
      <c r="G3" s="306">
        <v>10748352</v>
      </c>
      <c r="H3" s="306">
        <v>10747922</v>
      </c>
      <c r="I3" s="306">
        <v>10746128</v>
      </c>
      <c r="J3" s="306">
        <v>10743259</v>
      </c>
      <c r="K3" s="306">
        <v>10739597</v>
      </c>
      <c r="L3" s="306">
        <v>10735415</v>
      </c>
      <c r="M3" s="306">
        <v>10730972</v>
      </c>
      <c r="N3" s="306">
        <v>10726495</v>
      </c>
      <c r="O3" s="306">
        <v>10722164</v>
      </c>
      <c r="P3" s="306">
        <v>10718105</v>
      </c>
      <c r="Q3" s="306">
        <v>10714384</v>
      </c>
      <c r="R3" s="306">
        <v>10711032</v>
      </c>
      <c r="S3" s="306">
        <v>10708051</v>
      </c>
      <c r="T3" s="306">
        <v>10705423</v>
      </c>
      <c r="U3" s="306">
        <v>10703114</v>
      </c>
      <c r="V3" s="306">
        <v>10701076</v>
      </c>
      <c r="W3" s="306">
        <v>10699241</v>
      </c>
      <c r="X3" s="306">
        <v>10697516</v>
      </c>
      <c r="Y3" s="306">
        <v>10695767</v>
      </c>
      <c r="Z3" s="306">
        <v>10693822</v>
      </c>
      <c r="AA3" s="306">
        <v>10691467</v>
      </c>
      <c r="AB3" s="306">
        <v>10688468</v>
      </c>
      <c r="AC3" s="306">
        <v>10684506</v>
      </c>
      <c r="AD3" s="306">
        <v>10679327</v>
      </c>
      <c r="AE3" s="306">
        <v>10672685</v>
      </c>
      <c r="AF3" s="306">
        <v>10664369</v>
      </c>
      <c r="AG3" s="306">
        <v>10654203</v>
      </c>
      <c r="AH3" s="306">
        <v>10642057</v>
      </c>
      <c r="AI3" s="306">
        <v>10627860</v>
      </c>
      <c r="AJ3" s="306">
        <v>10611613</v>
      </c>
      <c r="AK3" s="306">
        <v>10593389</v>
      </c>
      <c r="AL3" s="306">
        <v>10573320</v>
      </c>
      <c r="AM3" s="306">
        <v>10551587</v>
      </c>
      <c r="AN3" s="306">
        <v>10528400</v>
      </c>
      <c r="AO3" s="306">
        <v>10503998</v>
      </c>
      <c r="AP3" s="306">
        <v>10478636</v>
      </c>
      <c r="AQ3" s="306">
        <v>10452569</v>
      </c>
      <c r="AR3" s="306">
        <v>10426045</v>
      </c>
      <c r="AS3" s="306">
        <v>10399319</v>
      </c>
      <c r="AT3" s="306">
        <v>10372647</v>
      </c>
      <c r="AU3" s="306">
        <v>10346296</v>
      </c>
      <c r="AV3" s="306">
        <v>10320525</v>
      </c>
      <c r="AW3" s="306">
        <v>10295581</v>
      </c>
      <c r="AX3" s="306">
        <v>10271690</v>
      </c>
      <c r="AY3" s="306">
        <v>10249037</v>
      </c>
      <c r="AZ3" s="306">
        <v>10227748</v>
      </c>
      <c r="BA3" s="393">
        <v>10207885</v>
      </c>
    </row>
    <row r="4" spans="1:53" x14ac:dyDescent="0.3">
      <c r="A4" s="304" t="s">
        <v>240</v>
      </c>
      <c r="B4" s="306">
        <v>10909500</v>
      </c>
      <c r="C4" s="306">
        <v>10915839</v>
      </c>
      <c r="D4" s="306"/>
      <c r="E4" s="306"/>
      <c r="F4" s="306"/>
      <c r="G4" s="306"/>
      <c r="H4" s="306"/>
      <c r="I4" s="306"/>
      <c r="J4" s="306"/>
      <c r="K4" s="306"/>
      <c r="L4" s="306"/>
      <c r="M4" s="306"/>
      <c r="N4" s="306"/>
      <c r="O4" s="306"/>
      <c r="P4" s="306"/>
      <c r="Q4" s="306"/>
      <c r="R4" s="306"/>
      <c r="S4" s="306"/>
      <c r="T4" s="306"/>
      <c r="U4" s="306"/>
      <c r="V4" s="306"/>
      <c r="W4" s="306"/>
      <c r="X4" s="306"/>
      <c r="Y4" s="306"/>
      <c r="Z4" s="306"/>
      <c r="AA4" s="306"/>
      <c r="AB4" s="306"/>
      <c r="AC4" s="306"/>
      <c r="AD4" s="306"/>
      <c r="AE4" s="306"/>
      <c r="AF4" s="306"/>
      <c r="AG4" s="306"/>
      <c r="AH4" s="306"/>
      <c r="AI4" s="306"/>
      <c r="AJ4" s="306"/>
      <c r="AK4" s="306"/>
      <c r="AL4" s="306"/>
      <c r="AM4" s="306"/>
      <c r="AN4" s="306"/>
      <c r="AO4" s="306"/>
      <c r="AP4" s="306"/>
      <c r="AQ4" s="306"/>
      <c r="AR4" s="306"/>
      <c r="AS4" s="306"/>
      <c r="AT4" s="306"/>
      <c r="AU4" s="306"/>
      <c r="AV4" s="306"/>
      <c r="AW4" s="306"/>
      <c r="AX4" s="306"/>
      <c r="AY4" s="306"/>
      <c r="AZ4" s="306"/>
      <c r="BA4" s="393"/>
    </row>
    <row r="5" spans="1:53" x14ac:dyDescent="0.3">
      <c r="A5" s="304" t="s">
        <v>463</v>
      </c>
      <c r="B5" s="306">
        <v>10909500</v>
      </c>
      <c r="C5" s="306">
        <v>10848724.430532206</v>
      </c>
      <c r="D5" s="306">
        <v>10785750.055848878</v>
      </c>
      <c r="E5" s="306">
        <v>10720729.641923722</v>
      </c>
      <c r="F5" s="306">
        <v>10721208.488108708</v>
      </c>
      <c r="G5" s="306">
        <v>10721229.567457447</v>
      </c>
      <c r="H5" s="306">
        <v>10721058.589676799</v>
      </c>
      <c r="I5" s="306">
        <v>10719502.477467146</v>
      </c>
      <c r="J5" s="306">
        <v>10716855.486262968</v>
      </c>
      <c r="K5" s="306">
        <v>10713405.079894753</v>
      </c>
      <c r="L5" s="306">
        <v>10709432.319205195</v>
      </c>
      <c r="M5" s="306">
        <v>10705200.101960124</v>
      </c>
      <c r="N5" s="306">
        <v>10700936.077267732</v>
      </c>
      <c r="O5" s="306">
        <v>10696822.139222197</v>
      </c>
      <c r="P5" s="306">
        <v>10692978.972771112</v>
      </c>
      <c r="Q5" s="306">
        <v>10689470.202288689</v>
      </c>
      <c r="R5" s="306">
        <v>10686320.357098071</v>
      </c>
      <c r="S5" s="306">
        <v>10683520.718868097</v>
      </c>
      <c r="T5" s="306">
        <v>10681035.480148559</v>
      </c>
      <c r="U5" s="306">
        <v>10678808.414049966</v>
      </c>
      <c r="V5" s="306">
        <v>10676770.277874559</v>
      </c>
      <c r="W5" s="306">
        <v>10674839.139787242</v>
      </c>
      <c r="X5" s="306">
        <v>10672909.380766217</v>
      </c>
      <c r="Y5" s="306">
        <v>10670838.330127895</v>
      </c>
      <c r="Z5" s="306">
        <v>10668438.53341203</v>
      </c>
      <c r="AA5" s="306">
        <v>10665481.840456352</v>
      </c>
      <c r="AB5" s="306">
        <v>10661715.205029918</v>
      </c>
      <c r="AC5" s="306">
        <v>10656791.40352926</v>
      </c>
      <c r="AD5" s="306">
        <v>10650436.627581105</v>
      </c>
      <c r="AE5" s="306">
        <v>10642399.388560083</v>
      </c>
      <c r="AF5" s="306">
        <v>10632474.474666821</v>
      </c>
      <c r="AG5" s="306">
        <v>10620516.358817924</v>
      </c>
      <c r="AH5" s="306">
        <v>10606445.534435531</v>
      </c>
      <c r="AI5" s="306">
        <v>10590256.043769687</v>
      </c>
      <c r="AJ5" s="306">
        <v>10572016.285463616</v>
      </c>
      <c r="AK5" s="306">
        <v>10551861.047625262</v>
      </c>
      <c r="AL5" s="306">
        <v>10529977.708797988</v>
      </c>
      <c r="AM5" s="306">
        <v>10506584.882289635</v>
      </c>
      <c r="AN5" s="306">
        <v>10481917.052209862</v>
      </c>
      <c r="AO5" s="306">
        <v>10456220.826336591</v>
      </c>
      <c r="AP5" s="306">
        <v>10429746.893226514</v>
      </c>
      <c r="AQ5" s="306">
        <v>10402738.136271462</v>
      </c>
      <c r="AR5" s="306">
        <v>10375425.34608301</v>
      </c>
      <c r="AS5" s="306">
        <v>10348035.343665572</v>
      </c>
      <c r="AT5" s="306">
        <v>10320798.023314314</v>
      </c>
      <c r="AU5" s="306">
        <v>10293946.777781541</v>
      </c>
      <c r="AV5" s="306">
        <v>10267713.669010082</v>
      </c>
      <c r="AW5" s="306">
        <v>10242320.198456224</v>
      </c>
      <c r="AX5" s="306">
        <v>10217969.16381122</v>
      </c>
      <c r="AY5" s="306">
        <v>10194828.840974435</v>
      </c>
      <c r="AZ5" s="306">
        <v>10173012.61412634</v>
      </c>
      <c r="BA5" s="393">
        <v>10152569.00452587</v>
      </c>
    </row>
    <row r="6" spans="1:53" x14ac:dyDescent="0.3">
      <c r="A6" s="304" t="s">
        <v>464</v>
      </c>
      <c r="B6" s="306">
        <v>10909500</v>
      </c>
      <c r="C6" s="306">
        <v>10915839</v>
      </c>
      <c r="D6" s="306">
        <v>10847020.510392945</v>
      </c>
      <c r="E6" s="306">
        <v>10776027.303178089</v>
      </c>
      <c r="F6" s="306">
        <v>10770369.855085488</v>
      </c>
      <c r="G6" s="306">
        <v>10764045.355140738</v>
      </c>
      <c r="H6" s="306">
        <v>10757307.004697213</v>
      </c>
      <c r="I6" s="306">
        <v>10750431.619204953</v>
      </c>
      <c r="J6" s="306">
        <v>10743706.480610594</v>
      </c>
      <c r="K6" s="306">
        <v>10737422.366357833</v>
      </c>
      <c r="L6" s="306">
        <v>10731871.444931949</v>
      </c>
      <c r="M6" s="306">
        <v>10727332.059184328</v>
      </c>
      <c r="N6" s="306">
        <v>10724050.209239462</v>
      </c>
      <c r="O6" s="306">
        <v>10720909.339145754</v>
      </c>
      <c r="P6" s="306">
        <v>10718014.127188869</v>
      </c>
      <c r="Q6" s="306">
        <v>10715412.342183912</v>
      </c>
      <c r="R6" s="306">
        <v>10713113.634845883</v>
      </c>
      <c r="S6" s="306">
        <v>10711096.734416414</v>
      </c>
      <c r="T6" s="306">
        <v>10709313.8384434</v>
      </c>
      <c r="U6" s="306">
        <v>10707693.992757719</v>
      </c>
      <c r="V6" s="306">
        <v>10706150.516201705</v>
      </c>
      <c r="W6" s="306">
        <v>10704583.891867669</v>
      </c>
      <c r="X6" s="306">
        <v>10702873.268360307</v>
      </c>
      <c r="Y6" s="306">
        <v>10700861.874308284</v>
      </c>
      <c r="Z6" s="306">
        <v>10698348.462606058</v>
      </c>
      <c r="AA6" s="306">
        <v>10695090.774515649</v>
      </c>
      <c r="AB6" s="306">
        <v>10690820.4146905</v>
      </c>
      <c r="AC6" s="306">
        <v>10685165.575934911</v>
      </c>
      <c r="AD6" s="306">
        <v>10677833.506419171</v>
      </c>
      <c r="AE6" s="306">
        <v>10668554.673873654</v>
      </c>
      <c r="AF6" s="306">
        <v>10657107.973739021</v>
      </c>
      <c r="AG6" s="306">
        <v>10643338.675696772</v>
      </c>
      <c r="AH6" s="306">
        <v>10627172.029145507</v>
      </c>
      <c r="AI6" s="306">
        <v>10608625.8185478</v>
      </c>
      <c r="AJ6" s="306">
        <v>10587811.707404157</v>
      </c>
      <c r="AK6" s="306">
        <v>10564923.177211521</v>
      </c>
      <c r="AL6" s="306">
        <v>10540217.812501648</v>
      </c>
      <c r="AM6" s="306">
        <v>10513992.213143019</v>
      </c>
      <c r="AN6" s="306">
        <v>10486560.243543686</v>
      </c>
      <c r="AO6" s="306">
        <v>10458241.061300067</v>
      </c>
      <c r="AP6" s="306">
        <v>10429344.06545837</v>
      </c>
      <c r="AQ6" s="306">
        <v>10400154.173203083</v>
      </c>
      <c r="AR6" s="306">
        <v>10370926.924991874</v>
      </c>
      <c r="AS6" s="306">
        <v>10341895.631376285</v>
      </c>
      <c r="AT6" s="306">
        <v>10313278.643913236</v>
      </c>
      <c r="AU6" s="306">
        <v>10285282.853690153</v>
      </c>
      <c r="AV6" s="306">
        <v>10258104.114982279</v>
      </c>
      <c r="AW6" s="306">
        <v>10231922.052905472</v>
      </c>
      <c r="AX6" s="306">
        <v>10206895.085027199</v>
      </c>
      <c r="AY6" s="306">
        <v>10183147.762143487</v>
      </c>
      <c r="AZ6" s="306">
        <v>10160753.004399618</v>
      </c>
      <c r="BA6" s="393">
        <v>10139723.949251855</v>
      </c>
    </row>
    <row r="7" spans="1:53" x14ac:dyDescent="0.3">
      <c r="A7" s="304" t="s">
        <v>465</v>
      </c>
      <c r="B7" s="306">
        <v>10909500</v>
      </c>
      <c r="C7" s="306">
        <v>10915839</v>
      </c>
      <c r="D7" s="306">
        <v>10913552.443778045</v>
      </c>
      <c r="E7" s="306">
        <v>10910189.060488001</v>
      </c>
      <c r="F7" s="306">
        <v>10905941.799714815</v>
      </c>
      <c r="G7" s="306">
        <v>10901033.309886707</v>
      </c>
      <c r="H7" s="306">
        <v>10895716.788933588</v>
      </c>
      <c r="I7" s="306">
        <v>10890267.014363656</v>
      </c>
      <c r="J7" s="306">
        <v>10884966.801020464</v>
      </c>
      <c r="K7" s="306">
        <v>10880100.078500327</v>
      </c>
      <c r="L7" s="306">
        <v>10875950.247990612</v>
      </c>
      <c r="M7" s="306">
        <v>10872785.73159088</v>
      </c>
      <c r="N7" s="306">
        <v>10870842.384698045</v>
      </c>
      <c r="O7" s="306">
        <v>10868967.239537697</v>
      </c>
      <c r="P7" s="306">
        <v>10867258.206733808</v>
      </c>
      <c r="Q7" s="306">
        <v>10865757.731539305</v>
      </c>
      <c r="R7" s="306">
        <v>10864471.345361292</v>
      </c>
      <c r="S7" s="306">
        <v>10863374.752147861</v>
      </c>
      <c r="T7" s="306">
        <v>10862418.193485791</v>
      </c>
      <c r="U7" s="306">
        <v>10861529.683358777</v>
      </c>
      <c r="V7" s="306">
        <v>10860622.45388516</v>
      </c>
      <c r="W7" s="306">
        <v>10859598.079543831</v>
      </c>
      <c r="X7" s="306">
        <v>10858337.959499091</v>
      </c>
      <c r="Y7" s="306">
        <v>10856688.277241908</v>
      </c>
      <c r="Z7" s="306">
        <v>10854450.910134312</v>
      </c>
      <c r="AA7" s="306">
        <v>10851386.737032248</v>
      </c>
      <c r="AB7" s="306">
        <v>10847230.738537362</v>
      </c>
      <c r="AC7" s="306">
        <v>10841613.882158915</v>
      </c>
      <c r="AD7" s="306">
        <v>10834249.13289178</v>
      </c>
      <c r="AE7" s="306">
        <v>10824874.023586048</v>
      </c>
      <c r="AF7" s="306">
        <v>10813275.854253305</v>
      </c>
      <c r="AG7" s="306">
        <v>10799309.42136566</v>
      </c>
      <c r="AH7" s="306">
        <v>10782909.946301201</v>
      </c>
      <c r="AI7" s="306">
        <v>10764104.425462198</v>
      </c>
      <c r="AJ7" s="306">
        <v>10743011.675691105</v>
      </c>
      <c r="AK7" s="306">
        <v>10719829.484604491</v>
      </c>
      <c r="AL7" s="306">
        <v>10694816.797874274</v>
      </c>
      <c r="AM7" s="306">
        <v>10668268.952361833</v>
      </c>
      <c r="AN7" s="306">
        <v>10640496.302902883</v>
      </c>
      <c r="AO7" s="306">
        <v>10611812.660229199</v>
      </c>
      <c r="AP7" s="306">
        <v>10582520.86915455</v>
      </c>
      <c r="AQ7" s="306">
        <v>10552898.862328339</v>
      </c>
      <c r="AR7" s="306">
        <v>10523195.364995247</v>
      </c>
      <c r="AS7" s="306">
        <v>10493637.336976696</v>
      </c>
      <c r="AT7" s="306">
        <v>10464437.497702705</v>
      </c>
      <c r="AU7" s="306">
        <v>10435798.271206886</v>
      </c>
      <c r="AV7" s="306">
        <v>10407912.673240626</v>
      </c>
      <c r="AW7" s="306">
        <v>10380959.303145872</v>
      </c>
      <c r="AX7" s="306">
        <v>10355097.257568413</v>
      </c>
      <c r="AY7" s="306">
        <v>10330453.250453727</v>
      </c>
      <c r="AZ7" s="306">
        <v>10307103.611880437</v>
      </c>
      <c r="BA7" s="393">
        <v>10285065.9251693</v>
      </c>
    </row>
    <row r="8" spans="1:53" x14ac:dyDescent="0.3">
      <c r="A8" s="304" t="s">
        <v>466</v>
      </c>
      <c r="B8" s="306">
        <v>10909500</v>
      </c>
      <c r="C8" s="306">
        <v>10915839</v>
      </c>
      <c r="D8" s="306">
        <v>10846834.87045344</v>
      </c>
      <c r="E8" s="306">
        <v>10774369.078436913</v>
      </c>
      <c r="F8" s="306">
        <v>10766016.881338552</v>
      </c>
      <c r="G8" s="306">
        <v>10755807.856785227</v>
      </c>
      <c r="H8" s="306">
        <v>10744020.065028057</v>
      </c>
      <c r="I8" s="306">
        <v>10730934.318106044</v>
      </c>
      <c r="J8" s="306">
        <v>10716817.657125214</v>
      </c>
      <c r="K8" s="306">
        <v>10701918.399088262</v>
      </c>
      <c r="L8" s="306">
        <v>10686467.737659018</v>
      </c>
      <c r="M8" s="306">
        <v>10670669.360401478</v>
      </c>
      <c r="N8" s="306">
        <v>10654686.132589156</v>
      </c>
      <c r="O8" s="306">
        <v>10638636.309630256</v>
      </c>
      <c r="P8" s="306">
        <v>10622584.857032485</v>
      </c>
      <c r="Q8" s="306">
        <v>10606559.489964591</v>
      </c>
      <c r="R8" s="306">
        <v>10590576.112267669</v>
      </c>
      <c r="S8" s="306">
        <v>10574642.974435572</v>
      </c>
      <c r="T8" s="306">
        <v>10558758.844779495</v>
      </c>
      <c r="U8" s="306">
        <v>10542898.461157389</v>
      </c>
      <c r="V8" s="306">
        <v>10527005.25230344</v>
      </c>
      <c r="W8" s="306">
        <v>10510986.166674554</v>
      </c>
      <c r="X8" s="306">
        <v>10494569.779632684</v>
      </c>
      <c r="Y8" s="306">
        <v>10477258.537356837</v>
      </c>
      <c r="Z8" s="306">
        <v>10458837.544516116</v>
      </c>
      <c r="AA8" s="306">
        <v>10439060.005018648</v>
      </c>
      <c r="AB8" s="306">
        <v>10417664.717688007</v>
      </c>
      <c r="AC8" s="306">
        <v>10394827.394671297</v>
      </c>
      <c r="AD8" s="306">
        <v>10370311.148289124</v>
      </c>
      <c r="AE8" s="306">
        <v>10343919.744342804</v>
      </c>
      <c r="AF8" s="306">
        <v>10315503.843747454</v>
      </c>
      <c r="AG8" s="306">
        <v>10284955.388232207</v>
      </c>
      <c r="AH8" s="306">
        <v>10252212.4403485</v>
      </c>
      <c r="AI8" s="306">
        <v>10217267.844853247</v>
      </c>
      <c r="AJ8" s="306">
        <v>10180174.44097635</v>
      </c>
      <c r="AK8" s="306">
        <v>10141039.524830684</v>
      </c>
      <c r="AL8" s="306">
        <v>10100013.272433814</v>
      </c>
      <c r="AM8" s="306">
        <v>10057278.09041455</v>
      </c>
      <c r="AN8" s="306">
        <v>10013039.333597535</v>
      </c>
      <c r="AO8" s="306">
        <v>9967519.8418366294</v>
      </c>
      <c r="AP8" s="306">
        <v>9920948.9907002486</v>
      </c>
      <c r="AQ8" s="306">
        <v>9873550.7671584748</v>
      </c>
      <c r="AR8" s="306">
        <v>9825543.0426079277</v>
      </c>
      <c r="AS8" s="306">
        <v>9777144.9362778142</v>
      </c>
      <c r="AT8" s="306">
        <v>9728581.2689889539</v>
      </c>
      <c r="AU8" s="306">
        <v>9680081.4834739603</v>
      </c>
      <c r="AV8" s="306">
        <v>9631874.9545695465</v>
      </c>
      <c r="AW8" s="306">
        <v>9584181.3660799861</v>
      </c>
      <c r="AX8" s="306">
        <v>9537202.7243354023</v>
      </c>
      <c r="AY8" s="306">
        <v>9491108.611450376</v>
      </c>
      <c r="AZ8" s="306">
        <v>9446016.1194483172</v>
      </c>
      <c r="BA8" s="393">
        <v>9401981.2516947668</v>
      </c>
    </row>
    <row r="32" spans="25:25" x14ac:dyDescent="0.3">
      <c r="Y32" s="391" t="s">
        <v>467</v>
      </c>
    </row>
    <row r="42" spans="1:1" x14ac:dyDescent="0.3">
      <c r="A42" s="368" t="s">
        <v>80</v>
      </c>
    </row>
  </sheetData>
  <hyperlinks>
    <hyperlink ref="A42" location="OBSAH!A1" display="zpět na Obsah" xr:uid="{39D7FA12-B45E-4BFC-89F2-B6E11055E0BE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906B7-8162-4A60-AB49-F3DBC268BAEB}">
  <sheetPr>
    <tabColor theme="0" tint="-0.34998626667073579"/>
  </sheetPr>
  <dimension ref="A1:BA52"/>
  <sheetViews>
    <sheetView topLeftCell="A18" workbookViewId="0">
      <selection sqref="A1:XFD1048576"/>
    </sheetView>
  </sheetViews>
  <sheetFormatPr defaultColWidth="9.3046875" defaultRowHeight="11.6" x14ac:dyDescent="0.3"/>
  <cols>
    <col min="1" max="1" width="45.69140625" style="391" bestFit="1" customWidth="1"/>
    <col min="2" max="52" width="10.69140625" style="391" customWidth="1"/>
    <col min="53" max="53" width="10.69140625" style="392" customWidth="1"/>
    <col min="54" max="16384" width="9.3046875" style="391"/>
  </cols>
  <sheetData>
    <row r="1" spans="1:53" x14ac:dyDescent="0.3">
      <c r="A1" s="4" t="s">
        <v>496</v>
      </c>
    </row>
    <row r="2" spans="1:53" x14ac:dyDescent="0.3">
      <c r="A2" s="303" t="s">
        <v>468</v>
      </c>
      <c r="B2" s="303">
        <v>2025</v>
      </c>
      <c r="C2" s="303">
        <v>2026</v>
      </c>
      <c r="D2" s="303">
        <v>2027</v>
      </c>
      <c r="E2" s="303">
        <v>2028</v>
      </c>
      <c r="F2" s="303">
        <v>2029</v>
      </c>
      <c r="G2" s="303">
        <v>2030</v>
      </c>
      <c r="H2" s="303">
        <v>2031</v>
      </c>
      <c r="I2" s="303">
        <v>2032</v>
      </c>
      <c r="J2" s="303">
        <v>2033</v>
      </c>
      <c r="K2" s="303">
        <v>2034</v>
      </c>
      <c r="L2" s="303">
        <v>2035</v>
      </c>
      <c r="M2" s="303">
        <v>2036</v>
      </c>
      <c r="N2" s="303">
        <v>2037</v>
      </c>
      <c r="O2" s="303">
        <v>2038</v>
      </c>
      <c r="P2" s="303">
        <v>2039</v>
      </c>
      <c r="Q2" s="303">
        <v>2040</v>
      </c>
      <c r="R2" s="303">
        <v>2041</v>
      </c>
      <c r="S2" s="303">
        <v>2042</v>
      </c>
      <c r="T2" s="303">
        <v>2043</v>
      </c>
      <c r="U2" s="303">
        <v>2044</v>
      </c>
      <c r="V2" s="303">
        <v>2045</v>
      </c>
      <c r="W2" s="303">
        <v>2046</v>
      </c>
      <c r="X2" s="303">
        <v>2047</v>
      </c>
      <c r="Y2" s="303">
        <v>2048</v>
      </c>
      <c r="Z2" s="303">
        <v>2049</v>
      </c>
      <c r="AA2" s="303">
        <v>2050</v>
      </c>
      <c r="AB2" s="303">
        <v>2051</v>
      </c>
      <c r="AC2" s="303">
        <v>2052</v>
      </c>
      <c r="AD2" s="303">
        <v>2053</v>
      </c>
      <c r="AE2" s="303">
        <v>2054</v>
      </c>
      <c r="AF2" s="303">
        <v>2055</v>
      </c>
      <c r="AG2" s="303">
        <v>2056</v>
      </c>
      <c r="AH2" s="303">
        <v>2057</v>
      </c>
      <c r="AI2" s="303">
        <v>2058</v>
      </c>
      <c r="AJ2" s="303">
        <v>2059</v>
      </c>
      <c r="AK2" s="303">
        <v>2060</v>
      </c>
      <c r="AL2" s="303">
        <v>2061</v>
      </c>
      <c r="AM2" s="303">
        <v>2062</v>
      </c>
      <c r="AN2" s="303">
        <v>2063</v>
      </c>
      <c r="AO2" s="303">
        <v>2064</v>
      </c>
      <c r="AP2" s="303">
        <v>2065</v>
      </c>
      <c r="AQ2" s="303">
        <v>2066</v>
      </c>
      <c r="AR2" s="303">
        <v>2067</v>
      </c>
      <c r="AS2" s="303">
        <v>2068</v>
      </c>
      <c r="AT2" s="303">
        <v>2069</v>
      </c>
      <c r="AU2" s="303">
        <v>2070</v>
      </c>
      <c r="AV2" s="303">
        <v>2071</v>
      </c>
      <c r="AW2" s="303">
        <v>2072</v>
      </c>
      <c r="AX2" s="303">
        <v>2073</v>
      </c>
      <c r="AY2" s="303">
        <v>2074</v>
      </c>
      <c r="AZ2" s="303">
        <v>2075</v>
      </c>
      <c r="BA2" s="290">
        <v>2076</v>
      </c>
    </row>
    <row r="3" spans="1:53" x14ac:dyDescent="0.3">
      <c r="A3" s="304" t="s">
        <v>462</v>
      </c>
      <c r="B3" s="305">
        <v>2.758504185753345</v>
      </c>
      <c r="C3" s="305">
        <v>2.7241754478664664</v>
      </c>
      <c r="D3" s="305">
        <v>2.6902594485719264</v>
      </c>
      <c r="E3" s="305">
        <v>2.6556509662992647</v>
      </c>
      <c r="F3" s="305">
        <v>2.6211405071334073</v>
      </c>
      <c r="G3" s="305">
        <v>2.5845912665301274</v>
      </c>
      <c r="H3" s="305">
        <v>2.5589207980123869</v>
      </c>
      <c r="I3" s="305">
        <v>2.5415792311458443</v>
      </c>
      <c r="J3" s="305">
        <v>2.525049812521174</v>
      </c>
      <c r="K3" s="305">
        <v>2.5106536683790548</v>
      </c>
      <c r="L3" s="305">
        <v>2.4878381391561186</v>
      </c>
      <c r="M3" s="305">
        <v>2.4604873679770169</v>
      </c>
      <c r="N3" s="305">
        <v>2.4270991161553805</v>
      </c>
      <c r="O3" s="305">
        <v>2.3853970617206852</v>
      </c>
      <c r="P3" s="305">
        <v>2.3260945887054367</v>
      </c>
      <c r="Q3" s="305">
        <v>2.2559220984950845</v>
      </c>
      <c r="R3" s="305">
        <v>2.1905767236177973</v>
      </c>
      <c r="S3" s="305">
        <v>2.1307416796852956</v>
      </c>
      <c r="T3" s="305">
        <v>2.079537442223228</v>
      </c>
      <c r="U3" s="305">
        <v>2.0281447095664449</v>
      </c>
      <c r="V3" s="305">
        <v>1.9807512159207155</v>
      </c>
      <c r="W3" s="305">
        <v>1.9479818794163384</v>
      </c>
      <c r="X3" s="305">
        <v>1.9222569914927583</v>
      </c>
      <c r="Y3" s="305">
        <v>1.8964011504743707</v>
      </c>
      <c r="Z3" s="305">
        <v>1.8718821144182045</v>
      </c>
      <c r="AA3" s="305">
        <v>1.8471728054137719</v>
      </c>
      <c r="AB3" s="305">
        <v>1.8225383276279576</v>
      </c>
      <c r="AC3" s="305">
        <v>1.799610352215689</v>
      </c>
      <c r="AD3" s="305">
        <v>1.7782057550771426</v>
      </c>
      <c r="AE3" s="305">
        <v>1.7553479149140729</v>
      </c>
      <c r="AF3" s="305">
        <v>1.7361737124403813</v>
      </c>
      <c r="AG3" s="305">
        <v>1.7154526948568887</v>
      </c>
      <c r="AH3" s="305">
        <v>1.695371484301909</v>
      </c>
      <c r="AI3" s="305">
        <v>1.6811032136437587</v>
      </c>
      <c r="AJ3" s="305">
        <v>1.6676970167641632</v>
      </c>
      <c r="AK3" s="305">
        <v>1.6645437543065262</v>
      </c>
      <c r="AL3" s="305">
        <v>1.6695686160070753</v>
      </c>
      <c r="AM3" s="305">
        <v>1.6790923322727267</v>
      </c>
      <c r="AN3" s="305">
        <v>1.6890675744719008</v>
      </c>
      <c r="AO3" s="305">
        <v>1.6996241049689924</v>
      </c>
      <c r="AP3" s="305">
        <v>1.7116252535776195</v>
      </c>
      <c r="AQ3" s="305">
        <v>1.7215342370806215</v>
      </c>
      <c r="AR3" s="305">
        <v>1.7312457957606333</v>
      </c>
      <c r="AS3" s="305">
        <v>1.7388315515230608</v>
      </c>
      <c r="AT3" s="305">
        <v>1.7452559951287527</v>
      </c>
      <c r="AU3" s="305">
        <v>1.7473209934332314</v>
      </c>
      <c r="AV3" s="305">
        <v>1.7448713940882759</v>
      </c>
      <c r="AW3" s="305">
        <v>1.7387043202170127</v>
      </c>
      <c r="AX3" s="305">
        <v>1.7254537993411154</v>
      </c>
      <c r="AY3" s="305">
        <v>1.7082346381175422</v>
      </c>
      <c r="AZ3" s="305">
        <v>1.6913646976947934</v>
      </c>
      <c r="BA3" s="394">
        <v>1.6743626128515638</v>
      </c>
    </row>
    <row r="4" spans="1:53" x14ac:dyDescent="0.3">
      <c r="A4" s="304" t="s">
        <v>240</v>
      </c>
      <c r="B4" s="305">
        <f>B6</f>
        <v>2.7629322745332545</v>
      </c>
      <c r="C4" s="305">
        <f>C6</f>
        <v>2.7450028709649743</v>
      </c>
      <c r="D4" s="306"/>
      <c r="E4" s="306"/>
      <c r="F4" s="306"/>
      <c r="G4" s="306"/>
      <c r="H4" s="306"/>
      <c r="I4" s="306"/>
      <c r="J4" s="306"/>
      <c r="K4" s="306"/>
      <c r="L4" s="306"/>
      <c r="M4" s="306"/>
      <c r="N4" s="306"/>
      <c r="O4" s="306"/>
      <c r="P4" s="306"/>
      <c r="Q4" s="306"/>
      <c r="R4" s="306"/>
      <c r="S4" s="306"/>
      <c r="T4" s="306"/>
      <c r="U4" s="306"/>
      <c r="V4" s="306"/>
      <c r="W4" s="306"/>
      <c r="X4" s="306"/>
      <c r="Y4" s="306"/>
      <c r="Z4" s="306"/>
      <c r="AA4" s="306"/>
      <c r="AB4" s="306"/>
      <c r="AC4" s="306"/>
      <c r="AD4" s="306"/>
      <c r="AE4" s="306"/>
      <c r="AF4" s="306"/>
      <c r="AG4" s="306"/>
      <c r="AH4" s="306"/>
      <c r="AI4" s="306"/>
      <c r="AJ4" s="306"/>
      <c r="AK4" s="306"/>
      <c r="AL4" s="306"/>
      <c r="AM4" s="306"/>
      <c r="AN4" s="306"/>
      <c r="AO4" s="306"/>
      <c r="AP4" s="306"/>
      <c r="AQ4" s="306"/>
      <c r="AR4" s="306"/>
      <c r="AS4" s="306"/>
      <c r="AT4" s="306"/>
      <c r="AU4" s="306"/>
      <c r="AV4" s="306"/>
      <c r="AW4" s="306"/>
      <c r="AX4" s="306"/>
      <c r="AY4" s="306"/>
      <c r="AZ4" s="306"/>
      <c r="BA4" s="393"/>
    </row>
    <row r="5" spans="1:53" x14ac:dyDescent="0.3">
      <c r="A5" s="304" t="s">
        <v>463</v>
      </c>
      <c r="B5" s="305">
        <v>2.7629322745332545</v>
      </c>
      <c r="C5" s="305">
        <v>2.7279718850738206</v>
      </c>
      <c r="D5" s="305">
        <v>2.6941647025729547</v>
      </c>
      <c r="E5" s="305">
        <v>2.6607753686835127</v>
      </c>
      <c r="F5" s="305">
        <v>2.6264949126337598</v>
      </c>
      <c r="G5" s="305">
        <v>2.5894205146413367</v>
      </c>
      <c r="H5" s="305">
        <v>2.5636679890259031</v>
      </c>
      <c r="I5" s="305">
        <v>2.5460846409438904</v>
      </c>
      <c r="J5" s="305">
        <v>2.5294260554838499</v>
      </c>
      <c r="K5" s="305">
        <v>2.5151929527243206</v>
      </c>
      <c r="L5" s="305">
        <v>2.4922199102524134</v>
      </c>
      <c r="M5" s="305">
        <v>2.4647963826863286</v>
      </c>
      <c r="N5" s="305">
        <v>2.4313276378933502</v>
      </c>
      <c r="O5" s="305">
        <v>2.3895298231120585</v>
      </c>
      <c r="P5" s="305">
        <v>2.3301212805723108</v>
      </c>
      <c r="Q5" s="305">
        <v>2.2599630963819357</v>
      </c>
      <c r="R5" s="305">
        <v>2.194685890076248</v>
      </c>
      <c r="S5" s="305">
        <v>2.134879075044871</v>
      </c>
      <c r="T5" s="305">
        <v>2.0835398329046275</v>
      </c>
      <c r="U5" s="305">
        <v>2.0323367021166407</v>
      </c>
      <c r="V5" s="305">
        <v>1.9841133313022317</v>
      </c>
      <c r="W5" s="305">
        <v>1.9486167382782185</v>
      </c>
      <c r="X5" s="305">
        <v>1.9202995939820684</v>
      </c>
      <c r="Y5" s="305">
        <v>1.8924342722419667</v>
      </c>
      <c r="Z5" s="305">
        <v>1.8664437928606548</v>
      </c>
      <c r="AA5" s="305">
        <v>1.8408463835376796</v>
      </c>
      <c r="AB5" s="305">
        <v>1.8157889480266336</v>
      </c>
      <c r="AC5" s="305">
        <v>1.7928255811165721</v>
      </c>
      <c r="AD5" s="305">
        <v>1.7713246986936493</v>
      </c>
      <c r="AE5" s="305">
        <v>1.7484554788997413</v>
      </c>
      <c r="AF5" s="305">
        <v>1.7293753098445324</v>
      </c>
      <c r="AG5" s="305">
        <v>1.7086948384446694</v>
      </c>
      <c r="AH5" s="305">
        <v>1.6887015389257836</v>
      </c>
      <c r="AI5" s="305">
        <v>1.6743804402032829</v>
      </c>
      <c r="AJ5" s="305">
        <v>1.6609374407536699</v>
      </c>
      <c r="AK5" s="305">
        <v>1.657713168707988</v>
      </c>
      <c r="AL5" s="305">
        <v>1.6625779010141442</v>
      </c>
      <c r="AM5" s="305">
        <v>1.6718103103587265</v>
      </c>
      <c r="AN5" s="305">
        <v>1.6815017138555262</v>
      </c>
      <c r="AO5" s="305">
        <v>1.6917912587047919</v>
      </c>
      <c r="AP5" s="305">
        <v>1.7034559221944501</v>
      </c>
      <c r="AQ5" s="305">
        <v>1.7130386193505576</v>
      </c>
      <c r="AR5" s="305">
        <v>1.7226834825456392</v>
      </c>
      <c r="AS5" s="305">
        <v>1.7301014714734264</v>
      </c>
      <c r="AT5" s="305">
        <v>1.7363003391825305</v>
      </c>
      <c r="AU5" s="305">
        <v>1.7382544496010921</v>
      </c>
      <c r="AV5" s="305">
        <v>1.7353965343903546</v>
      </c>
      <c r="AW5" s="305">
        <v>1.7267699428105809</v>
      </c>
      <c r="AX5" s="305">
        <v>1.7116648916864015</v>
      </c>
      <c r="AY5" s="305">
        <v>1.6938448411714755</v>
      </c>
      <c r="AZ5" s="305">
        <v>1.6765011563683043</v>
      </c>
      <c r="BA5" s="394">
        <v>1.6591237553222724</v>
      </c>
    </row>
    <row r="6" spans="1:53" x14ac:dyDescent="0.3">
      <c r="A6" s="304" t="s">
        <v>464</v>
      </c>
      <c r="B6" s="305">
        <v>2.7629322745332545</v>
      </c>
      <c r="C6" s="305">
        <v>2.7450028709649743</v>
      </c>
      <c r="D6" s="305">
        <v>2.7119041029170599</v>
      </c>
      <c r="E6" s="305">
        <v>2.6789410588493148</v>
      </c>
      <c r="F6" s="305">
        <v>2.6461246849878215</v>
      </c>
      <c r="G6" s="305">
        <v>2.6098921700402493</v>
      </c>
      <c r="H6" s="305">
        <v>2.5838039335883272</v>
      </c>
      <c r="I6" s="305">
        <v>2.566101017228914</v>
      </c>
      <c r="J6" s="305">
        <v>2.5493001479672603</v>
      </c>
      <c r="K6" s="305">
        <v>2.5347779873130958</v>
      </c>
      <c r="L6" s="305">
        <v>2.5115272900666219</v>
      </c>
      <c r="M6" s="305">
        <v>2.4836606828527508</v>
      </c>
      <c r="N6" s="305">
        <v>2.4497730073365784</v>
      </c>
      <c r="O6" s="305">
        <v>2.4074769414594188</v>
      </c>
      <c r="P6" s="305">
        <v>2.3473820535101098</v>
      </c>
      <c r="Q6" s="305">
        <v>2.2765383470671741</v>
      </c>
      <c r="R6" s="305">
        <v>2.2107687703158403</v>
      </c>
      <c r="S6" s="305">
        <v>2.1503607206793873</v>
      </c>
      <c r="T6" s="305">
        <v>2.0984778756959734</v>
      </c>
      <c r="U6" s="305">
        <v>2.0466596256705651</v>
      </c>
      <c r="V6" s="305">
        <v>1.9977464997667114</v>
      </c>
      <c r="W6" s="305">
        <v>1.9617529200246269</v>
      </c>
      <c r="X6" s="305">
        <v>1.9311333404916144</v>
      </c>
      <c r="Y6" s="305">
        <v>1.9005270091337945</v>
      </c>
      <c r="Z6" s="305">
        <v>1.8717703573878115</v>
      </c>
      <c r="AA6" s="305">
        <v>1.8435260207393918</v>
      </c>
      <c r="AB6" s="305">
        <v>1.8158284731989234</v>
      </c>
      <c r="AC6" s="305">
        <v>1.7902705882271772</v>
      </c>
      <c r="AD6" s="305">
        <v>1.7665570237643127</v>
      </c>
      <c r="AE6" s="305">
        <v>1.7420110722127342</v>
      </c>
      <c r="AF6" s="305">
        <v>1.7217160516405505</v>
      </c>
      <c r="AG6" s="305">
        <v>1.7001847303433775</v>
      </c>
      <c r="AH6" s="305">
        <v>1.6797473974057642</v>
      </c>
      <c r="AI6" s="305">
        <v>1.6654529099124566</v>
      </c>
      <c r="AJ6" s="305">
        <v>1.6521864001967528</v>
      </c>
      <c r="AK6" s="305">
        <v>1.6490011919892784</v>
      </c>
      <c r="AL6" s="305">
        <v>1.6539472961349009</v>
      </c>
      <c r="AM6" s="305">
        <v>1.6632461260674312</v>
      </c>
      <c r="AN6" s="305">
        <v>1.6729375172097671</v>
      </c>
      <c r="AO6" s="305">
        <v>1.6831909352911287</v>
      </c>
      <c r="AP6" s="305">
        <v>1.6949214015762863</v>
      </c>
      <c r="AQ6" s="305">
        <v>1.7045074676642777</v>
      </c>
      <c r="AR6" s="305">
        <v>1.7140489233000209</v>
      </c>
      <c r="AS6" s="305">
        <v>1.7200318734161879</v>
      </c>
      <c r="AT6" s="305">
        <v>1.7220420801302079</v>
      </c>
      <c r="AU6" s="305">
        <v>1.7203956810189223</v>
      </c>
      <c r="AV6" s="305">
        <v>1.714979584470691</v>
      </c>
      <c r="AW6" s="305">
        <v>1.7044945491938486</v>
      </c>
      <c r="AX6" s="305">
        <v>1.6856600377026338</v>
      </c>
      <c r="AY6" s="305">
        <v>1.6647382912647457</v>
      </c>
      <c r="AZ6" s="305">
        <v>1.6464610918192142</v>
      </c>
      <c r="BA6" s="394">
        <v>1.6286627870760328</v>
      </c>
    </row>
    <row r="7" spans="1:53" x14ac:dyDescent="0.3">
      <c r="A7" s="304" t="s">
        <v>465</v>
      </c>
      <c r="B7" s="305">
        <v>2.7629322745332545</v>
      </c>
      <c r="C7" s="305">
        <v>2.7450028709649743</v>
      </c>
      <c r="D7" s="305">
        <v>2.7267309615016249</v>
      </c>
      <c r="E7" s="305">
        <v>2.7084493158488461</v>
      </c>
      <c r="F7" s="305">
        <v>2.6753129899184178</v>
      </c>
      <c r="G7" s="305">
        <v>2.6386844524861282</v>
      </c>
      <c r="H7" s="305">
        <v>2.6121960831122419</v>
      </c>
      <c r="I7" s="305">
        <v>2.5940230524946557</v>
      </c>
      <c r="J7" s="305">
        <v>2.5766908295946416</v>
      </c>
      <c r="K7" s="305">
        <v>2.5615732435466736</v>
      </c>
      <c r="L7" s="305">
        <v>2.5376125235509064</v>
      </c>
      <c r="M7" s="305">
        <v>2.5088932957252252</v>
      </c>
      <c r="N7" s="305">
        <v>2.4740042407911482</v>
      </c>
      <c r="O7" s="305">
        <v>2.4305770984401582</v>
      </c>
      <c r="P7" s="305">
        <v>2.3692683620515469</v>
      </c>
      <c r="Q7" s="305">
        <v>2.2971718365329115</v>
      </c>
      <c r="R7" s="305">
        <v>2.2301239942364015</v>
      </c>
      <c r="S7" s="305">
        <v>2.1684220902529554</v>
      </c>
      <c r="T7" s="305">
        <v>2.115212334665848</v>
      </c>
      <c r="U7" s="305">
        <v>2.0620758350668997</v>
      </c>
      <c r="V7" s="305">
        <v>2.0118468306419328</v>
      </c>
      <c r="W7" s="305">
        <v>1.9744975588709475</v>
      </c>
      <c r="X7" s="305">
        <v>1.9424976612908373</v>
      </c>
      <c r="Y7" s="305">
        <v>1.9105606093697045</v>
      </c>
      <c r="Z7" s="305">
        <v>1.8806195422877998</v>
      </c>
      <c r="AA7" s="305">
        <v>1.8513408295056692</v>
      </c>
      <c r="AB7" s="305">
        <v>1.8226973176652692</v>
      </c>
      <c r="AC7" s="305">
        <v>1.7962664625390792</v>
      </c>
      <c r="AD7" s="305">
        <v>1.7717804643160961</v>
      </c>
      <c r="AE7" s="305">
        <v>1.7466092569673703</v>
      </c>
      <c r="AF7" s="305">
        <v>1.7257705749509098</v>
      </c>
      <c r="AG7" s="305">
        <v>1.7037912671923328</v>
      </c>
      <c r="AH7" s="305">
        <v>1.6829589678972301</v>
      </c>
      <c r="AI7" s="305">
        <v>1.6682821408557271</v>
      </c>
      <c r="AJ7" s="305">
        <v>1.654700136882888</v>
      </c>
      <c r="AK7" s="305">
        <v>1.6511365295719813</v>
      </c>
      <c r="AL7" s="305">
        <v>1.6556315202470175</v>
      </c>
      <c r="AM7" s="305">
        <v>1.6644250344256171</v>
      </c>
      <c r="AN7" s="305">
        <v>1.6736154741617146</v>
      </c>
      <c r="AO7" s="305">
        <v>1.6833848281502926</v>
      </c>
      <c r="AP7" s="305">
        <v>1.6946185143190284</v>
      </c>
      <c r="AQ7" s="305">
        <v>1.7037138898140438</v>
      </c>
      <c r="AR7" s="305">
        <v>1.71272438938821</v>
      </c>
      <c r="AS7" s="305">
        <v>1.7181645350075752</v>
      </c>
      <c r="AT7" s="305">
        <v>1.7194236094359654</v>
      </c>
      <c r="AU7" s="305">
        <v>1.7165896824945386</v>
      </c>
      <c r="AV7" s="305">
        <v>1.709721588768125</v>
      </c>
      <c r="AW7" s="305">
        <v>1.6979759499491542</v>
      </c>
      <c r="AX7" s="305">
        <v>1.6784692477143259</v>
      </c>
      <c r="AY7" s="305">
        <v>1.6573739138725592</v>
      </c>
      <c r="AZ7" s="305">
        <v>1.6391259581685387</v>
      </c>
      <c r="BA7" s="394">
        <v>1.6214346222682392</v>
      </c>
    </row>
    <row r="8" spans="1:53" x14ac:dyDescent="0.3">
      <c r="A8" s="304" t="s">
        <v>466</v>
      </c>
      <c r="B8" s="305">
        <v>2.7629322745332545</v>
      </c>
      <c r="C8" s="305">
        <v>2.7450028709649743</v>
      </c>
      <c r="D8" s="305">
        <v>2.7119041029170599</v>
      </c>
      <c r="E8" s="305">
        <v>2.6789410588493148</v>
      </c>
      <c r="F8" s="305">
        <v>2.6461246849878215</v>
      </c>
      <c r="G8" s="305">
        <v>2.6098921700402493</v>
      </c>
      <c r="H8" s="305">
        <v>2.5838039335883272</v>
      </c>
      <c r="I8" s="305">
        <v>2.566101017228914</v>
      </c>
      <c r="J8" s="305">
        <v>2.5493001479672603</v>
      </c>
      <c r="K8" s="305">
        <v>2.5347779873130958</v>
      </c>
      <c r="L8" s="305">
        <v>2.5115272900666219</v>
      </c>
      <c r="M8" s="305">
        <v>2.4836606828527508</v>
      </c>
      <c r="N8" s="305">
        <v>2.4497730073365784</v>
      </c>
      <c r="O8" s="305">
        <v>2.4074769414594188</v>
      </c>
      <c r="P8" s="305">
        <v>2.3473820535101098</v>
      </c>
      <c r="Q8" s="305">
        <v>2.2765383470671741</v>
      </c>
      <c r="R8" s="305">
        <v>2.2107687703158403</v>
      </c>
      <c r="S8" s="305">
        <v>2.1503607206793873</v>
      </c>
      <c r="T8" s="305">
        <v>2.0984778756959734</v>
      </c>
      <c r="U8" s="305">
        <v>2.0466596256705651</v>
      </c>
      <c r="V8" s="305">
        <v>1.9977464997667114</v>
      </c>
      <c r="W8" s="305">
        <v>1.9617529200246269</v>
      </c>
      <c r="X8" s="305">
        <v>1.9311333404916144</v>
      </c>
      <c r="Y8" s="305">
        <v>1.9004660036849885</v>
      </c>
      <c r="Z8" s="305">
        <v>1.8712295953593729</v>
      </c>
      <c r="AA8" s="305">
        <v>1.8421173149890686</v>
      </c>
      <c r="AB8" s="305">
        <v>1.8131831528127627</v>
      </c>
      <c r="AC8" s="305">
        <v>1.7860343623574457</v>
      </c>
      <c r="AD8" s="305">
        <v>1.7603828257532737</v>
      </c>
      <c r="AE8" s="305">
        <v>1.7335584783891205</v>
      </c>
      <c r="AF8" s="305">
        <v>1.7106224528686556</v>
      </c>
      <c r="AG8" s="305">
        <v>1.6860931087504714</v>
      </c>
      <c r="AH8" s="305">
        <v>1.662276666219801</v>
      </c>
      <c r="AI8" s="305">
        <v>1.644162107766808</v>
      </c>
      <c r="AJ8" s="305">
        <v>1.6270383663622665</v>
      </c>
      <c r="AK8" s="305">
        <v>1.6198431065380483</v>
      </c>
      <c r="AL8" s="305">
        <v>1.6205980628576542</v>
      </c>
      <c r="AM8" s="305">
        <v>1.62554034882687</v>
      </c>
      <c r="AN8" s="305">
        <v>1.6307581675067289</v>
      </c>
      <c r="AO8" s="305">
        <v>1.6364278919440811</v>
      </c>
      <c r="AP8" s="305">
        <v>1.6434557705659594</v>
      </c>
      <c r="AQ8" s="305">
        <v>1.6482948559365354</v>
      </c>
      <c r="AR8" s="305">
        <v>1.653008012670897</v>
      </c>
      <c r="AS8" s="305">
        <v>1.6541165374830942</v>
      </c>
      <c r="AT8" s="305">
        <v>1.6511248115194601</v>
      </c>
      <c r="AU8" s="305">
        <v>1.6443548002293795</v>
      </c>
      <c r="AV8" s="305">
        <v>1.6337145306094705</v>
      </c>
      <c r="AW8" s="305">
        <v>1.6179704586578281</v>
      </c>
      <c r="AX8" s="305">
        <v>1.5941580587118163</v>
      </c>
      <c r="AY8" s="305">
        <v>1.5683828419639416</v>
      </c>
      <c r="AZ8" s="305">
        <v>1.5452317072363133</v>
      </c>
      <c r="BA8" s="394">
        <v>1.5226322152717184</v>
      </c>
    </row>
    <row r="52" spans="1:1" x14ac:dyDescent="0.3">
      <c r="A52" s="368" t="s">
        <v>80</v>
      </c>
    </row>
  </sheetData>
  <hyperlinks>
    <hyperlink ref="A52" location="OBSAH!A1" display="zpět na Obsah" xr:uid="{4D8A2102-EE9D-4334-B230-0FC0031733FF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C5C7A-D2A7-4991-934C-3203C902EF03}">
  <sheetPr codeName="List22">
    <tabColor theme="0" tint="-0.34998626667073579"/>
  </sheetPr>
  <dimension ref="A1:G26"/>
  <sheetViews>
    <sheetView zoomScaleNormal="100" workbookViewId="0"/>
  </sheetViews>
  <sheetFormatPr defaultColWidth="8.84375" defaultRowHeight="11.6" x14ac:dyDescent="0.3"/>
  <cols>
    <col min="1" max="1" width="20.07421875" style="53" customWidth="1"/>
    <col min="2" max="6" width="10.69140625" style="53" customWidth="1"/>
    <col min="7" max="7" width="12.84375" style="53" customWidth="1"/>
    <col min="8" max="16384" width="8.84375" style="53"/>
  </cols>
  <sheetData>
    <row r="1" spans="1:7" x14ac:dyDescent="0.3">
      <c r="A1" s="53" t="s">
        <v>132</v>
      </c>
    </row>
    <row r="2" spans="1:7" s="49" customFormat="1" ht="15" thickBot="1" x14ac:dyDescent="0.45">
      <c r="A2" s="119"/>
      <c r="B2" s="117" t="s">
        <v>133</v>
      </c>
      <c r="C2" s="117" t="s">
        <v>134</v>
      </c>
      <c r="D2" s="117" t="s">
        <v>135</v>
      </c>
      <c r="E2" s="117" t="s">
        <v>136</v>
      </c>
      <c r="F2" s="120" t="s">
        <v>137</v>
      </c>
      <c r="G2" s="117" t="s">
        <v>138</v>
      </c>
    </row>
    <row r="3" spans="1:7" s="49" customFormat="1" ht="15" thickTop="1" x14ac:dyDescent="0.4">
      <c r="A3" s="118" t="s">
        <v>139</v>
      </c>
      <c r="B3" s="121">
        <v>2.470663202654122</v>
      </c>
      <c r="C3" s="121">
        <v>1.5362166051477555</v>
      </c>
      <c r="D3" s="121">
        <v>1.3302919996932339</v>
      </c>
      <c r="E3" s="121">
        <v>1.7734543378586931</v>
      </c>
      <c r="F3" s="122">
        <v>1.6794950425528921</v>
      </c>
      <c r="G3" s="121">
        <v>1.7712322759013022</v>
      </c>
    </row>
    <row r="4" spans="1:7" s="49" customFormat="1" ht="14.6" x14ac:dyDescent="0.4">
      <c r="A4" s="118" t="s">
        <v>140</v>
      </c>
      <c r="B4" s="121">
        <v>2.0063209406697924</v>
      </c>
      <c r="C4" s="121">
        <v>1.8704041651124159</v>
      </c>
      <c r="D4" s="121">
        <v>1.7784057575540357</v>
      </c>
      <c r="E4" s="121">
        <v>1.7109260566561701</v>
      </c>
      <c r="F4" s="122">
        <v>1.6607416672562936</v>
      </c>
      <c r="G4" s="121">
        <v>1.8092239573824775</v>
      </c>
    </row>
    <row r="5" spans="1:7" s="49" customFormat="1" ht="14.6" x14ac:dyDescent="0.4">
      <c r="A5" s="118" t="s">
        <v>141</v>
      </c>
      <c r="B5" s="121">
        <v>2.3056698141134424</v>
      </c>
      <c r="C5" s="121">
        <v>1.516148258347183</v>
      </c>
      <c r="D5" s="121">
        <v>1.2583921140103094</v>
      </c>
      <c r="E5" s="121">
        <v>1.5253514781499389</v>
      </c>
      <c r="F5" s="122">
        <v>1.4307709313106542</v>
      </c>
      <c r="G5" s="121">
        <v>1.6202838986940638</v>
      </c>
    </row>
    <row r="6" spans="1:7" s="49" customFormat="1" ht="14.6" x14ac:dyDescent="0.4">
      <c r="A6" s="118" t="s">
        <v>142</v>
      </c>
      <c r="B6" s="121">
        <v>2.3528202097677031</v>
      </c>
      <c r="C6" s="121">
        <v>2.0664953964377508</v>
      </c>
      <c r="D6" s="121">
        <v>1.9279096920189698</v>
      </c>
      <c r="E6" s="121">
        <v>1.825400331128546</v>
      </c>
      <c r="F6" s="122">
        <v>1.7486771317863026</v>
      </c>
      <c r="G6" s="121">
        <v>1.9912568856947255</v>
      </c>
    </row>
    <row r="8" spans="1:7" x14ac:dyDescent="0.3">
      <c r="A8" s="69"/>
    </row>
    <row r="9" spans="1:7" x14ac:dyDescent="0.3">
      <c r="A9" s="368" t="s">
        <v>80</v>
      </c>
    </row>
    <row r="11" spans="1:7" x14ac:dyDescent="0.3">
      <c r="B11" s="105"/>
      <c r="C11" s="105"/>
      <c r="D11" s="105"/>
      <c r="E11" s="105"/>
      <c r="F11" s="105"/>
      <c r="G11" s="105"/>
    </row>
    <row r="12" spans="1:7" x14ac:dyDescent="0.3">
      <c r="B12" s="105"/>
      <c r="C12" s="105"/>
      <c r="D12" s="105"/>
      <c r="E12" s="105"/>
      <c r="F12" s="105"/>
      <c r="G12" s="105"/>
    </row>
    <row r="13" spans="1:7" x14ac:dyDescent="0.3">
      <c r="A13" s="68"/>
      <c r="B13" s="105"/>
      <c r="C13" s="105"/>
      <c r="D13" s="105"/>
      <c r="E13" s="105"/>
      <c r="F13" s="105"/>
      <c r="G13" s="105"/>
    </row>
    <row r="14" spans="1:7" x14ac:dyDescent="0.3">
      <c r="B14" s="105"/>
      <c r="C14" s="105"/>
      <c r="D14" s="105"/>
      <c r="E14" s="105"/>
      <c r="F14" s="105"/>
      <c r="G14" s="105"/>
    </row>
    <row r="16" spans="1:7" x14ac:dyDescent="0.3">
      <c r="B16" s="105"/>
      <c r="C16" s="105"/>
      <c r="D16" s="105"/>
      <c r="E16" s="105"/>
      <c r="F16" s="105"/>
      <c r="G16" s="105"/>
    </row>
    <row r="17" spans="2:7" x14ac:dyDescent="0.3">
      <c r="B17" s="105"/>
      <c r="C17" s="105"/>
      <c r="D17" s="105"/>
      <c r="E17" s="105"/>
      <c r="F17" s="105"/>
      <c r="G17" s="105"/>
    </row>
    <row r="18" spans="2:7" x14ac:dyDescent="0.3">
      <c r="B18" s="105"/>
      <c r="C18" s="105"/>
      <c r="D18" s="105"/>
      <c r="E18" s="105"/>
      <c r="F18" s="105"/>
      <c r="G18" s="105"/>
    </row>
    <row r="19" spans="2:7" x14ac:dyDescent="0.3">
      <c r="B19" s="105"/>
      <c r="C19" s="105"/>
      <c r="D19" s="105"/>
      <c r="E19" s="105"/>
      <c r="F19" s="105"/>
      <c r="G19" s="105"/>
    </row>
    <row r="20" spans="2:7" x14ac:dyDescent="0.3">
      <c r="B20" s="68"/>
      <c r="C20" s="68"/>
      <c r="D20" s="68"/>
      <c r="E20" s="68"/>
      <c r="F20" s="68"/>
      <c r="G20" s="68"/>
    </row>
    <row r="21" spans="2:7" x14ac:dyDescent="0.3">
      <c r="B21" s="68"/>
      <c r="C21" s="68"/>
      <c r="D21" s="68"/>
      <c r="E21" s="68"/>
      <c r="F21" s="68"/>
      <c r="G21" s="68"/>
    </row>
    <row r="23" spans="2:7" x14ac:dyDescent="0.3">
      <c r="B23" s="177"/>
      <c r="C23" s="177"/>
      <c r="D23" s="177"/>
      <c r="E23" s="177"/>
      <c r="F23" s="177"/>
    </row>
    <row r="24" spans="2:7" x14ac:dyDescent="0.3">
      <c r="B24" s="177"/>
      <c r="C24" s="177"/>
      <c r="D24" s="177"/>
      <c r="E24" s="177"/>
      <c r="F24" s="177"/>
    </row>
    <row r="25" spans="2:7" x14ac:dyDescent="0.3">
      <c r="B25" s="177"/>
      <c r="C25" s="177"/>
      <c r="D25" s="177"/>
      <c r="E25" s="177"/>
      <c r="F25" s="177"/>
    </row>
    <row r="26" spans="2:7" x14ac:dyDescent="0.3">
      <c r="B26" s="177"/>
      <c r="C26" s="177"/>
      <c r="D26" s="177"/>
      <c r="E26" s="177"/>
      <c r="F26" s="177"/>
    </row>
  </sheetData>
  <hyperlinks>
    <hyperlink ref="A9" location="OBSAH!A1" display="zpět na Obsah" xr:uid="{A6079865-B650-48BE-91BC-8F56B10ACBFE}"/>
  </hyperlinks>
  <pageMargins left="0.7" right="0.7" top="0.78740157499999996" bottom="0.78740157499999996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45581-DFE9-49EF-B217-48093EE6E25B}">
  <sheetPr codeName="List23">
    <tabColor rgb="FF0070C0"/>
  </sheetPr>
  <dimension ref="A1"/>
  <sheetViews>
    <sheetView workbookViewId="0">
      <selection activeCell="C89" sqref="C89:P89"/>
    </sheetView>
  </sheetViews>
  <sheetFormatPr defaultRowHeight="14.6" x14ac:dyDescent="0.4"/>
  <sheetData/>
  <pageMargins left="0.7" right="0.7" top="0.78740157499999996" bottom="0.78740157499999996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C0F61-A4A3-4688-BC9E-635FE2172FEB}">
  <sheetPr codeName="List24">
    <tabColor theme="0" tint="-0.34998626667073579"/>
  </sheetPr>
  <dimension ref="A1:Z53"/>
  <sheetViews>
    <sheetView workbookViewId="0">
      <selection activeCell="A3" sqref="A3:XFD3"/>
    </sheetView>
  </sheetViews>
  <sheetFormatPr defaultColWidth="9.07421875" defaultRowHeight="12" x14ac:dyDescent="0.35"/>
  <cols>
    <col min="1" max="1" width="9.07421875" style="188"/>
    <col min="2" max="5" width="9.07421875" style="187"/>
    <col min="6" max="6" width="10.53515625" style="187" customWidth="1"/>
    <col min="7" max="23" width="8.84375" style="187" bestFit="1" customWidth="1"/>
    <col min="24" max="24" width="10.07421875" style="43" bestFit="1" customWidth="1"/>
    <col min="25" max="16384" width="9.07421875" style="187"/>
  </cols>
  <sheetData>
    <row r="1" spans="1:26" ht="14.6" x14ac:dyDescent="0.4">
      <c r="A1" s="189" t="s">
        <v>143</v>
      </c>
      <c r="B1" s="190"/>
      <c r="C1" s="190"/>
      <c r="D1" s="190"/>
      <c r="E1"/>
    </row>
    <row r="2" spans="1:26" ht="14.6" x14ac:dyDescent="0.4">
      <c r="A2" s="191"/>
      <c r="B2" s="191" t="s">
        <v>144</v>
      </c>
      <c r="C2" s="191" t="s">
        <v>145</v>
      </c>
      <c r="D2" s="191" t="s">
        <v>146</v>
      </c>
      <c r="E2"/>
    </row>
    <row r="3" spans="1:26" ht="14.6" x14ac:dyDescent="0.4">
      <c r="A3" s="191">
        <v>2026</v>
      </c>
      <c r="B3" s="192">
        <f t="shared" ref="B3:B33" si="0">C3+D3</f>
        <v>2.3508450289430822</v>
      </c>
      <c r="C3" s="192">
        <v>1.3868885725930316</v>
      </c>
      <c r="D3" s="192">
        <v>0.96395645635005067</v>
      </c>
      <c r="E3"/>
      <c r="F3" s="193"/>
      <c r="G3" s="193"/>
      <c r="H3" s="193"/>
      <c r="X3" s="44"/>
      <c r="Y3" s="44"/>
      <c r="Z3" s="44"/>
    </row>
    <row r="4" spans="1:26" ht="14.6" x14ac:dyDescent="0.4">
      <c r="A4" s="191">
        <v>2027</v>
      </c>
      <c r="B4" s="192">
        <f t="shared" si="0"/>
        <v>2.3488049083806661</v>
      </c>
      <c r="C4" s="192">
        <v>1.3816652535914793</v>
      </c>
      <c r="D4" s="192">
        <v>0.96713965478918706</v>
      </c>
      <c r="E4"/>
      <c r="X4" s="44"/>
      <c r="Y4" s="44"/>
      <c r="Z4" s="44"/>
    </row>
    <row r="5" spans="1:26" ht="14.6" x14ac:dyDescent="0.4">
      <c r="A5" s="191">
        <v>2028</v>
      </c>
      <c r="B5" s="192">
        <f t="shared" si="0"/>
        <v>2.3368380254878987</v>
      </c>
      <c r="C5" s="192">
        <v>1.3656494552189131</v>
      </c>
      <c r="D5" s="192">
        <v>0.97118857026898553</v>
      </c>
      <c r="E5"/>
      <c r="F5" s="193"/>
      <c r="G5" s="193"/>
      <c r="H5" s="193"/>
      <c r="I5" s="193"/>
      <c r="X5" s="44"/>
      <c r="Y5" s="44"/>
      <c r="Z5" s="44"/>
    </row>
    <row r="6" spans="1:26" ht="14.6" x14ac:dyDescent="0.4">
      <c r="A6" s="191">
        <v>2029</v>
      </c>
      <c r="B6" s="192">
        <f t="shared" si="0"/>
        <v>2.3486398663025096</v>
      </c>
      <c r="C6" s="192">
        <v>1.3673551491916287</v>
      </c>
      <c r="D6" s="192">
        <v>0.98128471711088106</v>
      </c>
      <c r="E6"/>
      <c r="X6" s="44"/>
      <c r="Y6" s="44"/>
      <c r="Z6" s="44"/>
    </row>
    <row r="7" spans="1:26" ht="14.6" x14ac:dyDescent="0.4">
      <c r="A7" s="191">
        <v>2030</v>
      </c>
      <c r="B7" s="192">
        <f t="shared" si="0"/>
        <v>2.3665415318520058</v>
      </c>
      <c r="C7" s="192">
        <v>1.3762987199757075</v>
      </c>
      <c r="D7" s="192">
        <v>0.99024281187629848</v>
      </c>
      <c r="E7"/>
      <c r="F7" s="193"/>
      <c r="G7" s="193"/>
      <c r="X7" s="44"/>
      <c r="Y7" s="44"/>
      <c r="Z7" s="44"/>
    </row>
    <row r="8" spans="1:26" ht="14.6" x14ac:dyDescent="0.4">
      <c r="A8" s="191">
        <v>2031</v>
      </c>
      <c r="B8" s="192">
        <f t="shared" si="0"/>
        <v>2.3739812801163871</v>
      </c>
      <c r="C8" s="192">
        <v>1.3711880534959622</v>
      </c>
      <c r="D8" s="192">
        <v>1.0027932266204249</v>
      </c>
      <c r="E8"/>
      <c r="F8" s="193"/>
      <c r="G8" s="193"/>
      <c r="H8" s="193"/>
      <c r="X8" s="44"/>
      <c r="Y8" s="44"/>
      <c r="Z8" s="44"/>
    </row>
    <row r="9" spans="1:26" ht="14.6" x14ac:dyDescent="0.4">
      <c r="A9" s="191">
        <v>2032</v>
      </c>
      <c r="B9" s="192">
        <f t="shared" si="0"/>
        <v>2.3873888402829726</v>
      </c>
      <c r="C9" s="192">
        <v>1.3772026908385353</v>
      </c>
      <c r="D9" s="192">
        <v>1.0101861494444371</v>
      </c>
      <c r="E9"/>
      <c r="F9" s="193"/>
      <c r="G9" s="193"/>
      <c r="X9" s="44"/>
      <c r="Y9" s="44"/>
      <c r="Z9" s="44"/>
    </row>
    <row r="10" spans="1:26" ht="14.6" x14ac:dyDescent="0.4">
      <c r="A10" s="191">
        <v>2033</v>
      </c>
      <c r="B10" s="192">
        <f t="shared" si="0"/>
        <v>2.399026110262219</v>
      </c>
      <c r="C10" s="192">
        <v>1.3820892936481333</v>
      </c>
      <c r="D10" s="192">
        <v>1.016936816614086</v>
      </c>
      <c r="E10"/>
      <c r="F10" s="193"/>
      <c r="G10" s="193"/>
      <c r="X10" s="44"/>
      <c r="Y10" s="44"/>
      <c r="Z10" s="44"/>
    </row>
    <row r="11" spans="1:26" ht="14.6" x14ac:dyDescent="0.4">
      <c r="A11" s="191">
        <v>2034</v>
      </c>
      <c r="B11" s="192">
        <f t="shared" si="0"/>
        <v>2.4106629839643325</v>
      </c>
      <c r="C11" s="192">
        <v>1.3868212167938836</v>
      </c>
      <c r="D11" s="192">
        <v>1.0238417671704489</v>
      </c>
      <c r="E11"/>
      <c r="F11" s="193"/>
      <c r="G11" s="193"/>
      <c r="X11" s="44"/>
      <c r="Y11" s="44"/>
      <c r="Z11" s="44"/>
    </row>
    <row r="12" spans="1:26" ht="14.6" x14ac:dyDescent="0.4">
      <c r="A12" s="191">
        <v>2035</v>
      </c>
      <c r="B12" s="192">
        <f t="shared" si="0"/>
        <v>2.4244928566955073</v>
      </c>
      <c r="C12" s="192">
        <v>1.3923761128871424</v>
      </c>
      <c r="D12" s="192">
        <v>1.0321167438083649</v>
      </c>
      <c r="E12"/>
      <c r="F12" s="193"/>
      <c r="G12" s="193"/>
      <c r="X12" s="44"/>
      <c r="Y12" s="44"/>
      <c r="Z12" s="44"/>
    </row>
    <row r="13" spans="1:26" ht="14.6" x14ac:dyDescent="0.4">
      <c r="A13" s="191">
        <v>2036</v>
      </c>
      <c r="B13" s="192">
        <f t="shared" si="0"/>
        <v>2.4416963700979442</v>
      </c>
      <c r="C13" s="192">
        <v>1.3995223933229421</v>
      </c>
      <c r="D13" s="192">
        <v>1.042173976775002</v>
      </c>
      <c r="E13"/>
      <c r="F13" s="193"/>
      <c r="G13" s="193"/>
      <c r="X13" s="44"/>
      <c r="Y13" s="44"/>
      <c r="Z13" s="44"/>
    </row>
    <row r="14" spans="1:26" ht="14.6" x14ac:dyDescent="0.4">
      <c r="A14" s="191">
        <v>2037</v>
      </c>
      <c r="B14" s="192">
        <f t="shared" si="0"/>
        <v>2.4630753311702422</v>
      </c>
      <c r="C14" s="192">
        <v>1.4087357945545307</v>
      </c>
      <c r="D14" s="192">
        <v>1.0543395366157118</v>
      </c>
      <c r="E14"/>
      <c r="F14" s="193"/>
      <c r="G14" s="193"/>
      <c r="X14" s="44"/>
      <c r="Y14" s="44"/>
      <c r="Z14" s="44"/>
    </row>
    <row r="15" spans="1:26" ht="14.6" x14ac:dyDescent="0.4">
      <c r="A15" s="191">
        <v>2038</v>
      </c>
      <c r="B15" s="192">
        <f t="shared" si="0"/>
        <v>2.4897223649675393</v>
      </c>
      <c r="C15" s="192">
        <v>1.4205391402903345</v>
      </c>
      <c r="D15" s="192">
        <v>1.0691832246772046</v>
      </c>
      <c r="E15"/>
      <c r="F15" s="193"/>
      <c r="G15" s="193"/>
      <c r="X15" s="44"/>
      <c r="Y15" s="44"/>
      <c r="Z15" s="44"/>
    </row>
    <row r="16" spans="1:26" ht="14.6" x14ac:dyDescent="0.4">
      <c r="A16" s="191">
        <v>2039</v>
      </c>
      <c r="B16" s="192">
        <f t="shared" si="0"/>
        <v>2.523053117076496</v>
      </c>
      <c r="C16" s="192">
        <v>1.4354291862802904</v>
      </c>
      <c r="D16" s="192">
        <v>1.0876239307962055</v>
      </c>
      <c r="E16"/>
      <c r="F16" s="193"/>
      <c r="G16" s="193"/>
      <c r="X16" s="44"/>
      <c r="Y16" s="44"/>
      <c r="Z16" s="44"/>
    </row>
    <row r="17" spans="1:26" ht="14.6" x14ac:dyDescent="0.4">
      <c r="A17" s="191">
        <v>2040</v>
      </c>
      <c r="B17" s="192">
        <f t="shared" si="0"/>
        <v>2.5627777683982607</v>
      </c>
      <c r="C17" s="192">
        <v>1.4532925654867173</v>
      </c>
      <c r="D17" s="192">
        <v>1.1094852029115434</v>
      </c>
      <c r="E17"/>
      <c r="F17" s="193"/>
      <c r="G17" s="193"/>
      <c r="X17" s="44"/>
      <c r="Y17" s="44"/>
      <c r="Z17" s="44"/>
    </row>
    <row r="18" spans="1:26" ht="14.6" x14ac:dyDescent="0.4">
      <c r="A18" s="191">
        <v>2041</v>
      </c>
      <c r="B18" s="192">
        <f t="shared" si="0"/>
        <v>2.6057286252001277</v>
      </c>
      <c r="C18" s="192">
        <v>1.4728736869774455</v>
      </c>
      <c r="D18" s="192">
        <v>1.1328549382226822</v>
      </c>
      <c r="E18"/>
      <c r="F18" s="193"/>
      <c r="G18" s="193"/>
      <c r="X18" s="44"/>
      <c r="Y18" s="44"/>
      <c r="Z18" s="44"/>
    </row>
    <row r="19" spans="1:26" ht="14.6" x14ac:dyDescent="0.4">
      <c r="A19" s="191">
        <v>2042</v>
      </c>
      <c r="B19" s="192">
        <f t="shared" si="0"/>
        <v>2.633296171402042</v>
      </c>
      <c r="C19" s="192">
        <v>1.4831629392557435</v>
      </c>
      <c r="D19" s="192">
        <v>1.1501332321462985</v>
      </c>
      <c r="E19"/>
      <c r="F19" s="193"/>
      <c r="G19" s="193"/>
      <c r="X19" s="44"/>
      <c r="Y19" s="44"/>
      <c r="Z19" s="44"/>
    </row>
    <row r="20" spans="1:26" ht="14.6" x14ac:dyDescent="0.4">
      <c r="A20" s="191">
        <v>2043</v>
      </c>
      <c r="B20" s="192">
        <f t="shared" si="0"/>
        <v>2.6734736239944681</v>
      </c>
      <c r="C20" s="192">
        <v>1.5015821171160775</v>
      </c>
      <c r="D20" s="192">
        <v>1.1718915068783904</v>
      </c>
      <c r="E20"/>
      <c r="F20" s="193"/>
      <c r="G20" s="193"/>
      <c r="X20" s="44"/>
      <c r="Y20" s="44"/>
      <c r="Z20" s="44"/>
    </row>
    <row r="21" spans="1:26" ht="14.6" x14ac:dyDescent="0.4">
      <c r="A21" s="191">
        <v>2044</v>
      </c>
      <c r="B21" s="192">
        <f t="shared" si="0"/>
        <v>2.7098227727993631</v>
      </c>
      <c r="C21" s="192">
        <v>1.5181553555760845</v>
      </c>
      <c r="D21" s="192">
        <v>1.1916674172232786</v>
      </c>
      <c r="E21"/>
      <c r="F21" s="193"/>
      <c r="G21" s="193"/>
      <c r="X21" s="44"/>
      <c r="Y21" s="44"/>
      <c r="Z21" s="44"/>
    </row>
    <row r="22" spans="1:26" ht="14.6" x14ac:dyDescent="0.4">
      <c r="A22" s="191">
        <v>2045</v>
      </c>
      <c r="B22" s="192">
        <f t="shared" si="0"/>
        <v>2.7441992447756496</v>
      </c>
      <c r="C22" s="192">
        <v>1.5335051480637762</v>
      </c>
      <c r="D22" s="192">
        <v>1.2106940967118736</v>
      </c>
      <c r="E22"/>
      <c r="F22" s="193"/>
      <c r="G22" s="193"/>
      <c r="X22" s="44"/>
      <c r="Y22" s="44"/>
      <c r="Z22" s="44"/>
    </row>
    <row r="23" spans="1:26" ht="14.6" x14ac:dyDescent="0.4">
      <c r="A23" s="191">
        <v>2046</v>
      </c>
      <c r="B23" s="192">
        <f t="shared" si="0"/>
        <v>2.7742596521312115</v>
      </c>
      <c r="C23" s="192">
        <v>1.5466591571152639</v>
      </c>
      <c r="D23" s="192">
        <v>1.2276004950159476</v>
      </c>
      <c r="E23"/>
      <c r="F23" s="410"/>
      <c r="G23" s="410"/>
      <c r="X23" s="44"/>
      <c r="Y23" s="44"/>
      <c r="Z23" s="44"/>
    </row>
    <row r="24" spans="1:26" ht="14.6" x14ac:dyDescent="0.4">
      <c r="A24" s="191">
        <v>2047</v>
      </c>
      <c r="B24" s="192">
        <f t="shared" si="0"/>
        <v>2.7981886537810796</v>
      </c>
      <c r="C24" s="192">
        <v>1.5571091791330762</v>
      </c>
      <c r="D24" s="192">
        <v>1.2410794746480034</v>
      </c>
      <c r="E24"/>
      <c r="F24" s="193"/>
      <c r="G24" s="193"/>
      <c r="X24" s="44"/>
      <c r="Y24" s="44"/>
      <c r="Z24" s="44"/>
    </row>
    <row r="25" spans="1:26" ht="14.6" x14ac:dyDescent="0.4">
      <c r="A25" s="191">
        <v>2048</v>
      </c>
      <c r="B25" s="192">
        <f t="shared" si="0"/>
        <v>2.8170531546304476</v>
      </c>
      <c r="C25" s="192">
        <v>1.5652198444885597</v>
      </c>
      <c r="D25" s="192">
        <v>1.2518333101418877</v>
      </c>
      <c r="E25"/>
      <c r="F25" s="193"/>
      <c r="G25" s="193"/>
      <c r="X25" s="44"/>
      <c r="Y25" s="44"/>
      <c r="Z25" s="44"/>
    </row>
    <row r="26" spans="1:26" ht="14.6" x14ac:dyDescent="0.4">
      <c r="A26" s="191">
        <v>2049</v>
      </c>
      <c r="B26" s="192">
        <f t="shared" si="0"/>
        <v>2.8333789782246539</v>
      </c>
      <c r="C26" s="192">
        <v>1.5720856133096996</v>
      </c>
      <c r="D26" s="192">
        <v>1.2612933649149545</v>
      </c>
      <c r="E26"/>
      <c r="F26" s="368" t="s">
        <v>80</v>
      </c>
      <c r="G26" s="193"/>
      <c r="X26" s="44"/>
      <c r="Y26" s="44"/>
      <c r="Z26" s="44"/>
    </row>
    <row r="27" spans="1:26" ht="14.6" x14ac:dyDescent="0.4">
      <c r="A27" s="191">
        <v>2050</v>
      </c>
      <c r="B27" s="192">
        <f t="shared" si="0"/>
        <v>2.848478797589137</v>
      </c>
      <c r="C27" s="192">
        <v>1.5783690814756501</v>
      </c>
      <c r="D27" s="192">
        <v>1.2701097161134867</v>
      </c>
      <c r="E27"/>
      <c r="F27" s="193"/>
      <c r="G27" s="193"/>
      <c r="X27" s="44"/>
      <c r="Y27" s="44"/>
      <c r="Z27" s="44"/>
    </row>
    <row r="28" spans="1:26" ht="14.6" x14ac:dyDescent="0.4">
      <c r="A28" s="191">
        <v>2051</v>
      </c>
      <c r="B28" s="192">
        <f t="shared" si="0"/>
        <v>2.8628304014715127</v>
      </c>
      <c r="C28" s="192">
        <v>1.5842684537455891</v>
      </c>
      <c r="D28" s="192">
        <v>1.2785619477259236</v>
      </c>
      <c r="E28"/>
      <c r="F28" s="193"/>
      <c r="G28" s="193"/>
      <c r="X28" s="44"/>
      <c r="Y28" s="44"/>
      <c r="Z28" s="44"/>
    </row>
    <row r="29" spans="1:26" ht="14.6" x14ac:dyDescent="0.4">
      <c r="A29" s="191">
        <v>2052</v>
      </c>
      <c r="B29" s="192">
        <f t="shared" si="0"/>
        <v>2.8765940214770711</v>
      </c>
      <c r="C29" s="192">
        <v>1.5898572653316414</v>
      </c>
      <c r="D29" s="192">
        <v>1.2867367561454297</v>
      </c>
      <c r="E29"/>
      <c r="F29" s="193"/>
      <c r="G29" s="193"/>
      <c r="X29" s="44"/>
      <c r="Y29" s="44"/>
      <c r="Z29" s="44"/>
    </row>
    <row r="30" spans="1:26" ht="14.6" x14ac:dyDescent="0.4">
      <c r="A30" s="191">
        <v>2053</v>
      </c>
      <c r="B30" s="192">
        <f t="shared" si="0"/>
        <v>2.8894696091004164</v>
      </c>
      <c r="C30" s="192">
        <v>1.5950495918515384</v>
      </c>
      <c r="D30" s="192">
        <v>1.2944200172488778</v>
      </c>
      <c r="E30"/>
      <c r="F30" s="193"/>
      <c r="G30" s="193"/>
      <c r="X30" s="44"/>
      <c r="Y30" s="44"/>
      <c r="Z30" s="44"/>
    </row>
    <row r="31" spans="1:26" ht="14.6" x14ac:dyDescent="0.4">
      <c r="A31" s="191">
        <v>2054</v>
      </c>
      <c r="B31" s="192">
        <f t="shared" si="0"/>
        <v>2.9013383932706209</v>
      </c>
      <c r="C31" s="192">
        <v>1.5998415236993533</v>
      </c>
      <c r="D31" s="192">
        <v>1.3014968695712676</v>
      </c>
      <c r="E31"/>
      <c r="F31" s="193"/>
      <c r="G31" s="193"/>
      <c r="X31" s="44"/>
      <c r="Y31" s="44"/>
      <c r="Z31" s="44"/>
    </row>
    <row r="32" spans="1:26" ht="14.6" x14ac:dyDescent="0.4">
      <c r="A32" s="191">
        <v>2055</v>
      </c>
      <c r="B32" s="192">
        <f t="shared" si="0"/>
        <v>2.9005472547413644</v>
      </c>
      <c r="C32" s="192">
        <v>1.5970484412050632</v>
      </c>
      <c r="D32" s="192">
        <v>1.3034988135363015</v>
      </c>
      <c r="E32"/>
      <c r="F32" s="193"/>
      <c r="G32" s="193"/>
      <c r="X32" s="44"/>
      <c r="Y32" s="44"/>
      <c r="Z32" s="44"/>
    </row>
    <row r="33" spans="1:26" ht="14.6" x14ac:dyDescent="0.4">
      <c r="A33" s="191">
        <v>2056</v>
      </c>
      <c r="B33" s="192">
        <f t="shared" si="0"/>
        <v>2.9105792447268684</v>
      </c>
      <c r="C33" s="192">
        <v>1.6009462287802245</v>
      </c>
      <c r="D33" s="192">
        <v>1.3096330159466441</v>
      </c>
      <c r="E33"/>
      <c r="F33" s="193"/>
      <c r="G33" s="193"/>
      <c r="X33" s="44"/>
      <c r="Y33" s="44"/>
      <c r="Z33" s="44"/>
    </row>
    <row r="34" spans="1:26" ht="14.6" x14ac:dyDescent="0.4">
      <c r="A34" s="191">
        <v>2057</v>
      </c>
      <c r="B34" s="192">
        <f t="shared" ref="B34:B53" si="1">C34+D34</f>
        <v>2.9290014760349194</v>
      </c>
      <c r="C34" s="192">
        <v>1.609122740626332</v>
      </c>
      <c r="D34" s="192">
        <v>1.3198787354085877</v>
      </c>
      <c r="E34"/>
      <c r="F34" s="193"/>
      <c r="G34" s="193"/>
      <c r="X34" s="44"/>
      <c r="Y34" s="44"/>
      <c r="Z34" s="44"/>
    </row>
    <row r="35" spans="1:26" ht="14.6" x14ac:dyDescent="0.4">
      <c r="A35" s="191">
        <v>2058</v>
      </c>
      <c r="B35" s="192">
        <f t="shared" si="1"/>
        <v>2.9463489531831661</v>
      </c>
      <c r="C35" s="192">
        <v>1.6163212168226779</v>
      </c>
      <c r="D35" s="192">
        <v>1.3300277363604882</v>
      </c>
      <c r="E35"/>
      <c r="F35" s="193"/>
      <c r="G35" s="193"/>
      <c r="X35" s="44"/>
      <c r="Y35" s="44"/>
      <c r="Z35" s="44"/>
    </row>
    <row r="36" spans="1:26" ht="14.6" x14ac:dyDescent="0.4">
      <c r="A36" s="191">
        <v>2059</v>
      </c>
      <c r="B36" s="192">
        <f t="shared" si="1"/>
        <v>2.9613933039100302</v>
      </c>
      <c r="C36" s="192">
        <v>1.6220622892048477</v>
      </c>
      <c r="D36" s="192">
        <v>1.3393310147051825</v>
      </c>
      <c r="E36"/>
      <c r="F36" s="193"/>
      <c r="G36" s="193"/>
      <c r="X36" s="44"/>
      <c r="Y36" s="44"/>
      <c r="Z36" s="44"/>
    </row>
    <row r="37" spans="1:26" ht="14.6" x14ac:dyDescent="0.4">
      <c r="A37" s="191">
        <v>2060</v>
      </c>
      <c r="B37" s="192">
        <f t="shared" si="1"/>
        <v>2.9717413020555834</v>
      </c>
      <c r="C37" s="192">
        <v>1.6254048914871471</v>
      </c>
      <c r="D37" s="192">
        <v>1.3463364105684363</v>
      </c>
      <c r="E37"/>
      <c r="F37" s="193"/>
      <c r="G37" s="193"/>
      <c r="X37" s="44"/>
      <c r="Y37" s="44"/>
      <c r="Z37" s="44"/>
    </row>
    <row r="38" spans="1:26" ht="14.6" x14ac:dyDescent="0.4">
      <c r="A38" s="191">
        <v>2061</v>
      </c>
      <c r="B38" s="192">
        <f t="shared" si="1"/>
        <v>2.9769555361069129</v>
      </c>
      <c r="C38" s="192">
        <v>1.6259272239913787</v>
      </c>
      <c r="D38" s="192">
        <v>1.3510283121155344</v>
      </c>
      <c r="E38"/>
      <c r="F38" s="193"/>
      <c r="G38" s="193"/>
      <c r="X38" s="44"/>
      <c r="Y38" s="44"/>
      <c r="Z38" s="44"/>
    </row>
    <row r="39" spans="1:26" ht="14.6" x14ac:dyDescent="0.4">
      <c r="A39" s="191">
        <v>2062</v>
      </c>
      <c r="B39" s="192">
        <f t="shared" si="1"/>
        <v>2.9746184062811838</v>
      </c>
      <c r="C39" s="192">
        <v>1.6229625384888708</v>
      </c>
      <c r="D39" s="192">
        <v>1.3516558677923129</v>
      </c>
      <c r="E39"/>
      <c r="F39" s="193"/>
      <c r="G39" s="193"/>
      <c r="X39" s="44"/>
      <c r="Y39" s="44"/>
      <c r="Z39" s="44"/>
    </row>
    <row r="40" spans="1:26" ht="14.6" x14ac:dyDescent="0.4">
      <c r="A40" s="191">
        <v>2063</v>
      </c>
      <c r="B40" s="192">
        <f t="shared" si="1"/>
        <v>2.9653731545023274</v>
      </c>
      <c r="C40" s="192">
        <v>1.6165584578498404</v>
      </c>
      <c r="D40" s="192">
        <v>1.348814696652487</v>
      </c>
      <c r="E40"/>
      <c r="F40" s="193"/>
      <c r="G40" s="193"/>
      <c r="X40" s="44"/>
      <c r="Y40" s="44"/>
      <c r="Z40" s="44"/>
    </row>
    <row r="41" spans="1:26" ht="14.6" x14ac:dyDescent="0.4">
      <c r="A41" s="191">
        <v>2064</v>
      </c>
      <c r="B41" s="192">
        <f t="shared" si="1"/>
        <v>2.9518488500851339</v>
      </c>
      <c r="C41" s="192">
        <v>1.6078404479780062</v>
      </c>
      <c r="D41" s="192">
        <v>1.3440084021071279</v>
      </c>
      <c r="E41"/>
      <c r="F41" s="193"/>
      <c r="G41" s="193"/>
      <c r="X41" s="44"/>
      <c r="Y41" s="44"/>
      <c r="Z41" s="44"/>
    </row>
    <row r="42" spans="1:26" ht="14.6" x14ac:dyDescent="0.4">
      <c r="A42" s="191">
        <v>2065</v>
      </c>
      <c r="B42" s="192">
        <f t="shared" si="1"/>
        <v>2.9364729522880646</v>
      </c>
      <c r="C42" s="192">
        <v>1.5978487316661576</v>
      </c>
      <c r="D42" s="192">
        <v>1.3386242206219068</v>
      </c>
      <c r="E42"/>
      <c r="F42" s="193"/>
      <c r="G42" s="193"/>
      <c r="X42" s="44"/>
      <c r="Y42" s="44"/>
      <c r="Z42" s="44"/>
    </row>
    <row r="43" spans="1:26" ht="14.6" x14ac:dyDescent="0.4">
      <c r="A43" s="191">
        <v>2066</v>
      </c>
      <c r="B43" s="192">
        <f t="shared" si="1"/>
        <v>2.9203780127924799</v>
      </c>
      <c r="C43" s="192">
        <v>1.5872953951618005</v>
      </c>
      <c r="D43" s="192">
        <v>1.3330826176306794</v>
      </c>
      <c r="E43"/>
      <c r="F43" s="193"/>
      <c r="G43" s="193"/>
      <c r="X43" s="44"/>
      <c r="Y43" s="44"/>
      <c r="Z43" s="44"/>
    </row>
    <row r="44" spans="1:26" ht="14.6" x14ac:dyDescent="0.4">
      <c r="A44" s="191">
        <v>2067</v>
      </c>
      <c r="B44" s="192">
        <f t="shared" si="1"/>
        <v>2.9038010850526046</v>
      </c>
      <c r="C44" s="192">
        <v>1.5763737785977103</v>
      </c>
      <c r="D44" s="192">
        <v>1.3274273064548943</v>
      </c>
      <c r="E44"/>
      <c r="F44" s="193"/>
      <c r="G44" s="193"/>
      <c r="X44" s="44"/>
      <c r="Y44" s="44"/>
      <c r="Z44" s="44"/>
    </row>
    <row r="45" spans="1:26" ht="14.6" x14ac:dyDescent="0.4">
      <c r="A45" s="191">
        <v>2068</v>
      </c>
      <c r="B45" s="192">
        <f t="shared" si="1"/>
        <v>2.8883353890374508</v>
      </c>
      <c r="C45" s="192">
        <v>1.5655980160321921</v>
      </c>
      <c r="D45" s="192">
        <v>1.3227373730052585</v>
      </c>
      <c r="E45"/>
      <c r="F45" s="193"/>
      <c r="G45" s="193"/>
      <c r="X45" s="44"/>
      <c r="Y45" s="44"/>
      <c r="Z45" s="44"/>
    </row>
    <row r="46" spans="1:26" ht="14.6" x14ac:dyDescent="0.4">
      <c r="A46" s="191">
        <v>2069</v>
      </c>
      <c r="B46" s="192">
        <f t="shared" si="1"/>
        <v>2.8745443324825146</v>
      </c>
      <c r="C46" s="192">
        <v>1.5554988226732476</v>
      </c>
      <c r="D46" s="192">
        <v>1.319045509809267</v>
      </c>
      <c r="E46"/>
      <c r="F46" s="193"/>
      <c r="G46" s="193"/>
      <c r="X46" s="44"/>
      <c r="Y46" s="44"/>
      <c r="Z46" s="44"/>
    </row>
    <row r="47" spans="1:26" ht="14.6" x14ac:dyDescent="0.4">
      <c r="A47" s="191">
        <v>2070</v>
      </c>
      <c r="B47" s="192">
        <f t="shared" si="1"/>
        <v>2.8641080953865448</v>
      </c>
      <c r="C47" s="192">
        <v>1.5464773473472722</v>
      </c>
      <c r="D47" s="192">
        <v>1.3176307480392728</v>
      </c>
      <c r="E47"/>
      <c r="F47" s="193"/>
      <c r="G47" s="193"/>
      <c r="X47" s="44"/>
      <c r="Y47" s="44"/>
      <c r="Z47" s="44"/>
    </row>
    <row r="48" spans="1:26" ht="14.6" x14ac:dyDescent="0.4">
      <c r="A48" s="191">
        <v>2071</v>
      </c>
      <c r="B48" s="192">
        <f t="shared" si="1"/>
        <v>2.8579615898339981</v>
      </c>
      <c r="C48" s="192">
        <v>1.5389729984829499</v>
      </c>
      <c r="D48" s="192">
        <v>1.3189885913510484</v>
      </c>
      <c r="E48"/>
      <c r="F48" s="193"/>
      <c r="G48" s="193"/>
      <c r="X48" s="44"/>
      <c r="Y48" s="44"/>
      <c r="Z48" s="44"/>
    </row>
    <row r="49" spans="1:26" ht="14.6" x14ac:dyDescent="0.4">
      <c r="A49" s="191">
        <v>2072</v>
      </c>
      <c r="B49" s="192">
        <f t="shared" si="1"/>
        <v>2.8561921228023737</v>
      </c>
      <c r="C49" s="192">
        <v>1.5333990100343111</v>
      </c>
      <c r="D49" s="192">
        <v>1.3227931127680623</v>
      </c>
      <c r="E49"/>
      <c r="F49" s="193"/>
      <c r="G49" s="193"/>
      <c r="X49" s="44"/>
      <c r="Y49" s="44"/>
      <c r="Z49" s="44"/>
    </row>
    <row r="50" spans="1:26" ht="14.6" x14ac:dyDescent="0.4">
      <c r="A50" s="191">
        <v>2073</v>
      </c>
      <c r="B50" s="192">
        <f t="shared" si="1"/>
        <v>2.8590950437919114</v>
      </c>
      <c r="C50" s="192">
        <v>1.530185252590383</v>
      </c>
      <c r="D50" s="192">
        <v>1.3289097912015282</v>
      </c>
      <c r="E50"/>
      <c r="F50" s="193"/>
      <c r="G50" s="193"/>
      <c r="X50" s="44"/>
      <c r="Y50" s="44"/>
      <c r="Z50" s="44"/>
    </row>
    <row r="51" spans="1:26" ht="14.6" x14ac:dyDescent="0.4">
      <c r="A51" s="191">
        <v>2074</v>
      </c>
      <c r="B51" s="192">
        <f t="shared" si="1"/>
        <v>2.8673875773329041</v>
      </c>
      <c r="C51" s="192">
        <v>1.5295372761254258</v>
      </c>
      <c r="D51" s="192">
        <v>1.3378503012074781</v>
      </c>
      <c r="E51"/>
      <c r="X51" s="44"/>
      <c r="Y51" s="44"/>
      <c r="Z51" s="44"/>
    </row>
    <row r="52" spans="1:26" ht="14.6" x14ac:dyDescent="0.4">
      <c r="A52" s="191">
        <v>2075</v>
      </c>
      <c r="B52" s="192">
        <f t="shared" si="1"/>
        <v>2.8809347303112984</v>
      </c>
      <c r="C52" s="192">
        <v>1.5313827739861465</v>
      </c>
      <c r="D52" s="192">
        <v>1.3495519563251521</v>
      </c>
      <c r="E52"/>
      <c r="Y52" s="43"/>
      <c r="Z52" s="43"/>
    </row>
    <row r="53" spans="1:26" ht="14.6" x14ac:dyDescent="0.4">
      <c r="A53" s="191">
        <v>2076</v>
      </c>
      <c r="B53" s="192">
        <f t="shared" si="1"/>
        <v>2.896726619798637</v>
      </c>
      <c r="C53" s="192">
        <v>1.5349252936770257</v>
      </c>
      <c r="D53" s="192">
        <v>1.3618013261216113</v>
      </c>
      <c r="E53"/>
    </row>
  </sheetData>
  <mergeCells count="1">
    <mergeCell ref="F23:G23"/>
  </mergeCells>
  <hyperlinks>
    <hyperlink ref="F26" location="OBSAH!A1" display="zpět na Obsah" xr:uid="{E3372EB3-BD68-46AE-8E87-F50F2DD44DBC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210FD-FD60-43AE-869E-97E28D80FBE8}">
  <sheetPr codeName="List25">
    <tabColor theme="0" tint="-0.34998626667073579"/>
  </sheetPr>
  <dimension ref="A1:E53"/>
  <sheetViews>
    <sheetView workbookViewId="0">
      <selection activeCell="A3" sqref="A3:XFD3"/>
    </sheetView>
  </sheetViews>
  <sheetFormatPr defaultColWidth="9.07421875" defaultRowHeight="11.6" x14ac:dyDescent="0.3"/>
  <cols>
    <col min="1" max="1" width="9" style="196" bestFit="1" customWidth="1"/>
    <col min="2" max="3" width="14.4609375" style="194" customWidth="1"/>
    <col min="4" max="16384" width="9.07421875" style="194"/>
  </cols>
  <sheetData>
    <row r="1" spans="1:5" x14ac:dyDescent="0.3">
      <c r="A1" s="197" t="s">
        <v>147</v>
      </c>
      <c r="B1" s="178"/>
      <c r="C1" s="178"/>
    </row>
    <row r="2" spans="1:5" s="195" customFormat="1" ht="34.75" x14ac:dyDescent="0.3">
      <c r="A2" s="198"/>
      <c r="B2" s="199" t="s">
        <v>148</v>
      </c>
      <c r="C2" s="200"/>
    </row>
    <row r="3" spans="1:5" x14ac:dyDescent="0.3">
      <c r="A3" s="201">
        <v>2026</v>
      </c>
      <c r="B3" s="182">
        <v>41.638269420297227</v>
      </c>
      <c r="C3" s="183"/>
      <c r="D3" s="202"/>
      <c r="E3" s="203"/>
    </row>
    <row r="4" spans="1:5" x14ac:dyDescent="0.3">
      <c r="A4" s="201">
        <v>2027</v>
      </c>
      <c r="B4" s="182">
        <v>41.224605858868117</v>
      </c>
      <c r="C4" s="183"/>
      <c r="D4" s="202"/>
      <c r="E4" s="203"/>
    </row>
    <row r="5" spans="1:5" x14ac:dyDescent="0.3">
      <c r="A5" s="201">
        <v>2028</v>
      </c>
      <c r="B5" s="182">
        <v>40.660766377529264</v>
      </c>
      <c r="C5" s="183"/>
      <c r="D5" s="202"/>
      <c r="E5" s="203"/>
    </row>
    <row r="6" spans="1:5" x14ac:dyDescent="0.3">
      <c r="A6" s="201">
        <v>2029</v>
      </c>
      <c r="B6" s="182">
        <v>40.455332566442884</v>
      </c>
      <c r="C6" s="183"/>
      <c r="D6" s="202"/>
      <c r="E6" s="203"/>
    </row>
    <row r="7" spans="1:5" x14ac:dyDescent="0.3">
      <c r="A7" s="201">
        <v>2030</v>
      </c>
      <c r="B7" s="182">
        <v>40.273279923949886</v>
      </c>
      <c r="C7" s="183"/>
      <c r="D7" s="202"/>
      <c r="E7" s="203"/>
    </row>
    <row r="8" spans="1:5" x14ac:dyDescent="0.3">
      <c r="A8" s="201">
        <v>2031</v>
      </c>
      <c r="B8" s="182">
        <v>40.104391574830657</v>
      </c>
      <c r="C8" s="183"/>
      <c r="D8" s="202"/>
      <c r="E8" s="203"/>
    </row>
    <row r="9" spans="1:5" x14ac:dyDescent="0.3">
      <c r="A9" s="201">
        <v>2032</v>
      </c>
      <c r="B9" s="182">
        <v>39.956701288312736</v>
      </c>
      <c r="C9" s="183"/>
      <c r="D9" s="202"/>
      <c r="E9" s="203"/>
    </row>
    <row r="10" spans="1:5" x14ac:dyDescent="0.3">
      <c r="A10" s="201">
        <v>2033</v>
      </c>
      <c r="B10" s="182">
        <v>39.809643092746938</v>
      </c>
      <c r="C10" s="183"/>
      <c r="D10" s="202"/>
      <c r="E10" s="203"/>
    </row>
    <row r="11" spans="1:5" x14ac:dyDescent="0.3">
      <c r="A11" s="201">
        <v>2034</v>
      </c>
      <c r="B11" s="182">
        <v>39.667185053097043</v>
      </c>
      <c r="C11" s="183"/>
      <c r="D11" s="202"/>
      <c r="E11" s="203"/>
    </row>
    <row r="12" spans="1:5" x14ac:dyDescent="0.3">
      <c r="A12" s="201">
        <v>2035</v>
      </c>
      <c r="B12" s="182">
        <v>39.52979096533474</v>
      </c>
      <c r="C12" s="183"/>
      <c r="D12" s="202"/>
      <c r="E12" s="203"/>
    </row>
    <row r="13" spans="1:5" x14ac:dyDescent="0.3">
      <c r="A13" s="201">
        <v>2036</v>
      </c>
      <c r="B13" s="182">
        <v>39.418361556848133</v>
      </c>
      <c r="C13" s="183"/>
      <c r="D13" s="202"/>
      <c r="E13" s="203"/>
    </row>
    <row r="14" spans="1:5" x14ac:dyDescent="0.3">
      <c r="A14" s="201">
        <v>2037</v>
      </c>
      <c r="B14" s="182">
        <v>39.332907400387924</v>
      </c>
      <c r="C14" s="183"/>
      <c r="D14" s="202"/>
      <c r="E14" s="203"/>
    </row>
    <row r="15" spans="1:5" x14ac:dyDescent="0.3">
      <c r="A15" s="201">
        <v>2038</v>
      </c>
      <c r="B15" s="182">
        <v>39.271521534687203</v>
      </c>
      <c r="C15" s="183"/>
      <c r="D15" s="202"/>
      <c r="E15" s="203"/>
    </row>
    <row r="16" spans="1:5" x14ac:dyDescent="0.3">
      <c r="A16" s="201">
        <v>2039</v>
      </c>
      <c r="B16" s="182">
        <v>39.231820708551673</v>
      </c>
      <c r="C16" s="183"/>
      <c r="D16" s="202"/>
      <c r="E16" s="203"/>
    </row>
    <row r="17" spans="1:5" x14ac:dyDescent="0.3">
      <c r="A17" s="201">
        <v>2040</v>
      </c>
      <c r="B17" s="182">
        <v>39.210576502955995</v>
      </c>
      <c r="C17" s="183"/>
      <c r="D17" s="202"/>
      <c r="E17" s="203"/>
    </row>
    <row r="18" spans="1:5" x14ac:dyDescent="0.3">
      <c r="A18" s="201">
        <v>2041</v>
      </c>
      <c r="B18" s="182">
        <v>39.202863755500481</v>
      </c>
      <c r="C18" s="183"/>
      <c r="D18" s="202"/>
      <c r="E18" s="203"/>
    </row>
    <row r="19" spans="1:5" x14ac:dyDescent="0.3">
      <c r="A19" s="201">
        <v>2042</v>
      </c>
      <c r="B19" s="182">
        <v>39.185500410830635</v>
      </c>
      <c r="C19" s="183"/>
      <c r="D19" s="202"/>
      <c r="E19" s="203"/>
    </row>
    <row r="20" spans="1:5" x14ac:dyDescent="0.3">
      <c r="A20" s="201">
        <v>2043</v>
      </c>
      <c r="B20" s="182">
        <v>39.191547328628928</v>
      </c>
      <c r="C20" s="183"/>
      <c r="D20" s="202"/>
      <c r="E20" s="203"/>
    </row>
    <row r="21" spans="1:5" x14ac:dyDescent="0.3">
      <c r="A21" s="201">
        <v>2044</v>
      </c>
      <c r="B21" s="182">
        <v>39.198015686368684</v>
      </c>
      <c r="C21" s="183"/>
      <c r="D21" s="202"/>
      <c r="E21" s="203"/>
    </row>
    <row r="22" spans="1:5" x14ac:dyDescent="0.3">
      <c r="A22" s="201">
        <v>2045</v>
      </c>
      <c r="B22" s="182">
        <v>39.168008616830058</v>
      </c>
      <c r="C22" s="183"/>
      <c r="D22" s="204"/>
      <c r="E22" s="203"/>
    </row>
    <row r="23" spans="1:5" x14ac:dyDescent="0.3">
      <c r="A23" s="201">
        <v>2046</v>
      </c>
      <c r="B23" s="182">
        <v>39.105008675236064</v>
      </c>
      <c r="C23" s="183"/>
      <c r="D23" s="202"/>
      <c r="E23" s="203"/>
    </row>
    <row r="24" spans="1:5" x14ac:dyDescent="0.3">
      <c r="A24" s="201">
        <v>2047</v>
      </c>
      <c r="B24" s="182">
        <v>39.026683890022326</v>
      </c>
      <c r="C24" s="183"/>
      <c r="D24" s="368" t="s">
        <v>80</v>
      </c>
      <c r="E24" s="368"/>
    </row>
    <row r="25" spans="1:5" x14ac:dyDescent="0.3">
      <c r="A25" s="201">
        <v>2048</v>
      </c>
      <c r="B25" s="182">
        <v>38.93680851505561</v>
      </c>
      <c r="C25" s="183"/>
      <c r="D25" s="202"/>
      <c r="E25" s="203"/>
    </row>
    <row r="26" spans="1:5" x14ac:dyDescent="0.3">
      <c r="A26" s="201">
        <v>2049</v>
      </c>
      <c r="B26" s="182">
        <v>38.854715607443445</v>
      </c>
      <c r="C26" s="183"/>
      <c r="D26" s="202"/>
      <c r="E26" s="203"/>
    </row>
    <row r="27" spans="1:5" x14ac:dyDescent="0.3">
      <c r="A27" s="201">
        <v>2050</v>
      </c>
      <c r="B27" s="182">
        <v>38.780460371129927</v>
      </c>
      <c r="C27" s="183"/>
      <c r="D27" s="202"/>
      <c r="E27" s="203"/>
    </row>
    <row r="28" spans="1:5" x14ac:dyDescent="0.3">
      <c r="A28" s="201">
        <v>2051</v>
      </c>
      <c r="B28" s="182">
        <v>38.713656774988074</v>
      </c>
      <c r="C28" s="183"/>
      <c r="D28" s="202"/>
      <c r="E28" s="203"/>
    </row>
    <row r="29" spans="1:5" x14ac:dyDescent="0.3">
      <c r="A29" s="201">
        <v>2052</v>
      </c>
      <c r="B29" s="182">
        <v>38.65377472816057</v>
      </c>
      <c r="C29" s="183"/>
      <c r="D29" s="202"/>
      <c r="E29" s="203"/>
    </row>
    <row r="30" spans="1:5" x14ac:dyDescent="0.3">
      <c r="A30" s="201">
        <v>2053</v>
      </c>
      <c r="B30" s="182">
        <v>38.594301536141401</v>
      </c>
      <c r="C30" s="183"/>
      <c r="D30" s="202"/>
      <c r="E30" s="203"/>
    </row>
    <row r="31" spans="1:5" x14ac:dyDescent="0.3">
      <c r="A31" s="201">
        <v>2054</v>
      </c>
      <c r="B31" s="182">
        <v>38.54137489371859</v>
      </c>
      <c r="C31" s="183"/>
      <c r="D31" s="202"/>
      <c r="E31" s="203"/>
    </row>
    <row r="32" spans="1:5" x14ac:dyDescent="0.3">
      <c r="A32" s="201">
        <v>2055</v>
      </c>
      <c r="B32" s="182">
        <v>38.503120965673851</v>
      </c>
      <c r="C32" s="183"/>
      <c r="D32" s="202"/>
      <c r="E32" s="203"/>
    </row>
    <row r="33" spans="1:5" x14ac:dyDescent="0.3">
      <c r="A33" s="201">
        <v>2056</v>
      </c>
      <c r="B33" s="182">
        <v>38.46850902715294</v>
      </c>
      <c r="C33" s="183"/>
      <c r="D33" s="202"/>
      <c r="E33" s="203"/>
    </row>
    <row r="34" spans="1:5" x14ac:dyDescent="0.3">
      <c r="A34" s="201">
        <v>2057</v>
      </c>
      <c r="B34" s="182">
        <v>38.41751662940743</v>
      </c>
      <c r="C34" s="183"/>
      <c r="D34" s="202"/>
      <c r="E34" s="203"/>
    </row>
    <row r="35" spans="1:5" x14ac:dyDescent="0.3">
      <c r="A35" s="201">
        <v>2058</v>
      </c>
      <c r="B35" s="182">
        <v>38.359863513151559</v>
      </c>
      <c r="C35" s="183"/>
      <c r="D35" s="202"/>
      <c r="E35" s="203"/>
    </row>
    <row r="36" spans="1:5" x14ac:dyDescent="0.3">
      <c r="A36" s="201">
        <v>2059</v>
      </c>
      <c r="B36" s="182">
        <v>38.289583334651589</v>
      </c>
      <c r="C36" s="183"/>
      <c r="D36" s="202"/>
      <c r="E36" s="203"/>
    </row>
    <row r="37" spans="1:5" x14ac:dyDescent="0.3">
      <c r="A37" s="201">
        <v>2060</v>
      </c>
      <c r="B37" s="182">
        <v>38.216718026939944</v>
      </c>
      <c r="C37" s="183"/>
      <c r="D37" s="202"/>
      <c r="E37" s="203"/>
    </row>
    <row r="38" spans="1:5" x14ac:dyDescent="0.3">
      <c r="A38" s="201">
        <v>2061</v>
      </c>
      <c r="B38" s="182">
        <v>38.138629613956532</v>
      </c>
      <c r="C38" s="183"/>
      <c r="D38" s="202"/>
      <c r="E38" s="203"/>
    </row>
    <row r="39" spans="1:5" x14ac:dyDescent="0.3">
      <c r="A39" s="201">
        <v>2062</v>
      </c>
      <c r="B39" s="182">
        <v>38.056410548005019</v>
      </c>
      <c r="C39" s="183"/>
      <c r="D39" s="202"/>
      <c r="E39" s="203"/>
    </row>
    <row r="40" spans="1:5" x14ac:dyDescent="0.3">
      <c r="A40" s="201">
        <v>2063</v>
      </c>
      <c r="B40" s="182">
        <v>37.975202652541121</v>
      </c>
      <c r="C40" s="183"/>
      <c r="D40" s="202"/>
      <c r="E40" s="203"/>
    </row>
    <row r="41" spans="1:5" x14ac:dyDescent="0.3">
      <c r="A41" s="201">
        <v>2064</v>
      </c>
      <c r="B41" s="182">
        <v>37.898900216671173</v>
      </c>
      <c r="C41" s="183"/>
      <c r="D41" s="202"/>
      <c r="E41" s="203"/>
    </row>
    <row r="42" spans="1:5" x14ac:dyDescent="0.3">
      <c r="A42" s="201">
        <v>2065</v>
      </c>
      <c r="B42" s="182">
        <v>37.823103792997742</v>
      </c>
      <c r="C42" s="183"/>
      <c r="D42" s="202"/>
      <c r="E42" s="203"/>
    </row>
    <row r="43" spans="1:5" x14ac:dyDescent="0.3">
      <c r="A43" s="201">
        <v>2066</v>
      </c>
      <c r="B43" s="182">
        <v>37.746277820566206</v>
      </c>
      <c r="C43" s="183"/>
      <c r="D43" s="202"/>
      <c r="E43" s="203"/>
    </row>
    <row r="44" spans="1:5" x14ac:dyDescent="0.3">
      <c r="A44" s="201">
        <v>2067</v>
      </c>
      <c r="B44" s="182">
        <v>37.673296421769116</v>
      </c>
      <c r="C44" s="183"/>
      <c r="D44" s="202"/>
      <c r="E44" s="203"/>
    </row>
    <row r="45" spans="1:5" x14ac:dyDescent="0.3">
      <c r="A45" s="201">
        <v>2068</v>
      </c>
      <c r="B45" s="182">
        <v>37.610547964492</v>
      </c>
      <c r="C45" s="183"/>
      <c r="D45" s="202"/>
      <c r="E45" s="203"/>
    </row>
    <row r="46" spans="1:5" x14ac:dyDescent="0.3">
      <c r="A46" s="201">
        <v>2069</v>
      </c>
      <c r="B46" s="182">
        <v>37.560064570765384</v>
      </c>
      <c r="C46" s="183"/>
      <c r="D46" s="202"/>
      <c r="E46" s="203"/>
    </row>
    <row r="47" spans="1:5" x14ac:dyDescent="0.3">
      <c r="A47" s="201">
        <v>2070</v>
      </c>
      <c r="B47" s="182">
        <v>37.517551116911989</v>
      </c>
      <c r="C47" s="183"/>
      <c r="D47" s="202"/>
      <c r="E47" s="203"/>
    </row>
    <row r="48" spans="1:5" x14ac:dyDescent="0.3">
      <c r="A48" s="201">
        <v>2071</v>
      </c>
      <c r="B48" s="182">
        <v>37.48271622791183</v>
      </c>
      <c r="C48" s="183"/>
      <c r="D48" s="202"/>
      <c r="E48" s="203"/>
    </row>
    <row r="49" spans="1:5" x14ac:dyDescent="0.3">
      <c r="A49" s="201">
        <v>2072</v>
      </c>
      <c r="B49" s="182">
        <v>37.454637629410016</v>
      </c>
      <c r="C49" s="183"/>
    </row>
    <row r="50" spans="1:5" x14ac:dyDescent="0.3">
      <c r="A50" s="201">
        <v>2073</v>
      </c>
      <c r="B50" s="182">
        <v>37.432372785286319</v>
      </c>
      <c r="C50" s="183"/>
    </row>
    <row r="51" spans="1:5" x14ac:dyDescent="0.3">
      <c r="A51" s="201">
        <v>2074</v>
      </c>
      <c r="B51" s="182">
        <v>37.417859552326128</v>
      </c>
      <c r="C51" s="183"/>
      <c r="E51" s="203"/>
    </row>
    <row r="52" spans="1:5" x14ac:dyDescent="0.3">
      <c r="A52" s="205">
        <v>2075</v>
      </c>
      <c r="B52" s="206">
        <v>37.406813356516899</v>
      </c>
      <c r="C52" s="207"/>
    </row>
    <row r="53" spans="1:5" x14ac:dyDescent="0.3">
      <c r="A53" s="205">
        <v>2076</v>
      </c>
      <c r="B53" s="182">
        <v>37.401119909208326</v>
      </c>
    </row>
  </sheetData>
  <hyperlinks>
    <hyperlink ref="D24" location="OBSAH!A1" display="Zpět na Obsah" xr:uid="{90A81998-B8F7-4D5A-9735-C59EE9E8ECB8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F2908-7FF0-4763-83F8-9684E4DF3338}">
  <sheetPr codeName="List26">
    <tabColor theme="0" tint="-0.34998626667073579"/>
  </sheetPr>
  <dimension ref="A1:E55"/>
  <sheetViews>
    <sheetView workbookViewId="0">
      <selection activeCell="A2" sqref="A2:XFD2"/>
    </sheetView>
  </sheetViews>
  <sheetFormatPr defaultColWidth="9.07421875" defaultRowHeight="11.6" x14ac:dyDescent="0.3"/>
  <cols>
    <col min="1" max="1" width="9" style="196" bestFit="1" customWidth="1"/>
    <col min="2" max="2" width="9.53515625" style="202" bestFit="1" customWidth="1"/>
    <col min="3" max="3" width="9.53515625" style="202" customWidth="1"/>
    <col min="4" max="16384" width="9.07421875" style="194"/>
  </cols>
  <sheetData>
    <row r="1" spans="1:4" s="187" customFormat="1" x14ac:dyDescent="0.3">
      <c r="A1" s="209" t="s">
        <v>149</v>
      </c>
      <c r="B1" s="210"/>
      <c r="C1" s="210"/>
    </row>
    <row r="2" spans="1:4" x14ac:dyDescent="0.3">
      <c r="A2" s="201">
        <v>2026</v>
      </c>
      <c r="B2" s="182">
        <v>6.6511858718841408</v>
      </c>
      <c r="C2" s="183"/>
      <c r="D2" s="202"/>
    </row>
    <row r="3" spans="1:4" x14ac:dyDescent="0.3">
      <c r="A3" s="201">
        <v>2027</v>
      </c>
      <c r="B3" s="182">
        <v>6.6365287152639256</v>
      </c>
      <c r="C3" s="183"/>
      <c r="D3" s="202"/>
    </row>
    <row r="4" spans="1:4" x14ac:dyDescent="0.3">
      <c r="A4" s="201">
        <v>2028</v>
      </c>
      <c r="B4" s="182">
        <v>6.5107145380275373</v>
      </c>
      <c r="C4" s="183"/>
      <c r="D4" s="202"/>
    </row>
    <row r="5" spans="1:4" x14ac:dyDescent="0.3">
      <c r="A5" s="201">
        <v>2029</v>
      </c>
      <c r="B5" s="182">
        <v>6.5076536992362932</v>
      </c>
      <c r="C5" s="183"/>
      <c r="D5" s="202"/>
    </row>
    <row r="6" spans="1:4" x14ac:dyDescent="0.3">
      <c r="A6" s="201">
        <v>2030</v>
      </c>
      <c r="B6" s="182">
        <v>6.5266373846435259</v>
      </c>
      <c r="C6" s="183"/>
      <c r="D6" s="202"/>
    </row>
    <row r="7" spans="1:4" x14ac:dyDescent="0.3">
      <c r="A7" s="201">
        <v>2031</v>
      </c>
      <c r="B7" s="182">
        <v>6.5159441537093361</v>
      </c>
      <c r="C7" s="183"/>
      <c r="D7" s="202"/>
    </row>
    <row r="8" spans="1:4" x14ac:dyDescent="0.3">
      <c r="A8" s="201">
        <v>2032</v>
      </c>
      <c r="B8" s="182">
        <v>6.5337658575196951</v>
      </c>
      <c r="C8" s="183"/>
      <c r="D8" s="202"/>
    </row>
    <row r="9" spans="1:4" x14ac:dyDescent="0.3">
      <c r="A9" s="201">
        <v>2033</v>
      </c>
      <c r="B9" s="182">
        <v>6.553258556908129</v>
      </c>
      <c r="C9" s="183"/>
      <c r="D9" s="202"/>
    </row>
    <row r="10" spans="1:4" x14ac:dyDescent="0.3">
      <c r="A10" s="201">
        <v>2034</v>
      </c>
      <c r="B10" s="182">
        <v>6.5733220826971559</v>
      </c>
      <c r="C10" s="183"/>
      <c r="D10" s="202"/>
    </row>
    <row r="11" spans="1:4" x14ac:dyDescent="0.3">
      <c r="A11" s="201">
        <v>2035</v>
      </c>
      <c r="B11" s="182">
        <v>6.6045328136200334</v>
      </c>
      <c r="C11" s="183"/>
      <c r="D11" s="202"/>
    </row>
    <row r="12" spans="1:4" x14ac:dyDescent="0.3">
      <c r="A12" s="201">
        <v>2036</v>
      </c>
      <c r="B12" s="182">
        <v>6.6521221540283682</v>
      </c>
      <c r="C12" s="183"/>
      <c r="D12" s="202"/>
    </row>
    <row r="13" spans="1:4" x14ac:dyDescent="0.3">
      <c r="A13" s="201">
        <v>2037</v>
      </c>
      <c r="B13" s="182">
        <v>6.7190164179296463</v>
      </c>
      <c r="C13" s="183"/>
      <c r="D13" s="202"/>
    </row>
    <row r="14" spans="1:4" x14ac:dyDescent="0.3">
      <c r="A14" s="201">
        <v>2038</v>
      </c>
      <c r="B14" s="182">
        <v>6.80764443993146</v>
      </c>
      <c r="C14" s="183"/>
      <c r="D14" s="202"/>
    </row>
    <row r="15" spans="1:4" x14ac:dyDescent="0.3">
      <c r="A15" s="201">
        <v>2039</v>
      </c>
      <c r="B15" s="182">
        <v>6.9248112666048378</v>
      </c>
      <c r="C15" s="183"/>
      <c r="D15" s="202"/>
    </row>
    <row r="16" spans="1:4" x14ac:dyDescent="0.3">
      <c r="A16" s="201">
        <v>2040</v>
      </c>
      <c r="B16" s="182">
        <v>7.0711285164572191</v>
      </c>
      <c r="C16" s="183"/>
      <c r="D16" s="202"/>
    </row>
    <row r="17" spans="1:5" x14ac:dyDescent="0.3">
      <c r="A17" s="201">
        <v>2041</v>
      </c>
      <c r="B17" s="182">
        <v>7.2397110154632616</v>
      </c>
      <c r="C17" s="183"/>
      <c r="D17" s="202"/>
    </row>
    <row r="18" spans="1:5" x14ac:dyDescent="0.3">
      <c r="A18" s="201">
        <v>2042</v>
      </c>
      <c r="B18" s="182">
        <v>7.3493353697439883</v>
      </c>
      <c r="C18" s="183"/>
      <c r="D18" s="202"/>
    </row>
    <row r="19" spans="1:5" x14ac:dyDescent="0.3">
      <c r="A19" s="201">
        <v>2043</v>
      </c>
      <c r="B19" s="182">
        <v>7.5088491418705532</v>
      </c>
      <c r="C19" s="183"/>
      <c r="D19" s="202"/>
    </row>
    <row r="20" spans="1:5" x14ac:dyDescent="0.3">
      <c r="A20" s="201">
        <v>2044</v>
      </c>
      <c r="B20" s="182">
        <v>7.6692659741724292</v>
      </c>
      <c r="C20" s="183"/>
      <c r="D20" s="202"/>
    </row>
    <row r="21" spans="1:5" x14ac:dyDescent="0.3">
      <c r="A21" s="201">
        <v>2045</v>
      </c>
      <c r="B21" s="182">
        <v>7.8288309465024781</v>
      </c>
      <c r="C21" s="183"/>
      <c r="D21" s="202"/>
    </row>
    <row r="22" spans="1:5" x14ac:dyDescent="0.3">
      <c r="A22" s="201">
        <v>2046</v>
      </c>
      <c r="B22" s="182">
        <v>7.9741770632660032</v>
      </c>
      <c r="C22" s="183"/>
      <c r="D22" s="202"/>
    </row>
    <row r="23" spans="1:5" x14ac:dyDescent="0.3">
      <c r="A23" s="201">
        <v>2047</v>
      </c>
      <c r="B23" s="182">
        <v>8.1008452342835326</v>
      </c>
      <c r="C23" s="183"/>
      <c r="D23" s="202"/>
    </row>
    <row r="24" spans="1:5" x14ac:dyDescent="0.3">
      <c r="A24" s="201">
        <v>2048</v>
      </c>
      <c r="B24" s="182">
        <v>8.2058840796235604</v>
      </c>
      <c r="C24" s="183"/>
      <c r="D24" s="368" t="s">
        <v>80</v>
      </c>
      <c r="E24" s="368"/>
    </row>
    <row r="25" spans="1:5" x14ac:dyDescent="0.3">
      <c r="A25" s="201">
        <v>2049</v>
      </c>
      <c r="B25" s="182">
        <v>8.3017224716415967</v>
      </c>
      <c r="C25" s="183"/>
      <c r="D25" s="202"/>
    </row>
    <row r="26" spans="1:5" x14ac:dyDescent="0.3">
      <c r="A26" s="201">
        <v>2050</v>
      </c>
      <c r="B26" s="182">
        <v>8.3933144407943239</v>
      </c>
      <c r="C26" s="183"/>
      <c r="D26" s="202"/>
    </row>
    <row r="27" spans="1:5" x14ac:dyDescent="0.3">
      <c r="A27" s="201">
        <v>2051</v>
      </c>
      <c r="B27" s="182">
        <v>8.4824832597151119</v>
      </c>
      <c r="C27" s="183"/>
      <c r="D27" s="202"/>
    </row>
    <row r="28" spans="1:5" x14ac:dyDescent="0.3">
      <c r="A28" s="201">
        <v>2052</v>
      </c>
      <c r="B28" s="182">
        <v>8.5690523157638747</v>
      </c>
      <c r="C28" s="183"/>
      <c r="D28" s="202"/>
    </row>
    <row r="29" spans="1:5" x14ac:dyDescent="0.3">
      <c r="A29" s="201">
        <v>2053</v>
      </c>
      <c r="B29" s="182">
        <v>8.6500786294955141</v>
      </c>
      <c r="C29" s="183"/>
      <c r="D29" s="202"/>
    </row>
    <row r="30" spans="1:5" x14ac:dyDescent="0.3">
      <c r="A30" s="201">
        <v>2054</v>
      </c>
      <c r="B30" s="182">
        <v>8.7261212497442688</v>
      </c>
      <c r="C30" s="183"/>
      <c r="D30" s="202"/>
    </row>
    <row r="31" spans="1:5" x14ac:dyDescent="0.3">
      <c r="A31" s="201">
        <v>2055</v>
      </c>
      <c r="B31" s="182">
        <v>8.7464526285017428</v>
      </c>
      <c r="C31" s="183"/>
      <c r="D31" s="202"/>
    </row>
    <row r="32" spans="1:5" x14ac:dyDescent="0.3">
      <c r="A32" s="201">
        <v>2056</v>
      </c>
      <c r="B32" s="182">
        <v>8.8136128504201938</v>
      </c>
      <c r="C32" s="183"/>
      <c r="D32" s="202"/>
    </row>
    <row r="33" spans="1:4" x14ac:dyDescent="0.3">
      <c r="A33" s="201">
        <v>2057</v>
      </c>
      <c r="B33" s="182">
        <v>8.9128710849341743</v>
      </c>
      <c r="C33" s="183"/>
      <c r="D33" s="202"/>
    </row>
    <row r="34" spans="1:4" x14ac:dyDescent="0.3">
      <c r="A34" s="201">
        <v>2058</v>
      </c>
      <c r="B34" s="182">
        <v>9.0037988403603837</v>
      </c>
      <c r="C34" s="183"/>
      <c r="D34" s="202"/>
    </row>
    <row r="35" spans="1:4" x14ac:dyDescent="0.3">
      <c r="A35" s="201">
        <v>2059</v>
      </c>
      <c r="B35" s="182">
        <v>9.0812555295843609</v>
      </c>
      <c r="C35" s="183"/>
      <c r="D35" s="202"/>
    </row>
    <row r="36" spans="1:4" x14ac:dyDescent="0.3">
      <c r="A36" s="201">
        <v>2060</v>
      </c>
      <c r="B36" s="182">
        <v>9.1363820372443616</v>
      </c>
      <c r="C36" s="183"/>
      <c r="D36" s="202"/>
    </row>
    <row r="37" spans="1:4" x14ac:dyDescent="0.3">
      <c r="A37" s="201">
        <v>2061</v>
      </c>
      <c r="B37" s="182">
        <v>9.1664099312621588</v>
      </c>
      <c r="C37" s="183"/>
      <c r="D37" s="202"/>
    </row>
    <row r="38" spans="1:4" x14ac:dyDescent="0.3">
      <c r="A38" s="201">
        <v>2062</v>
      </c>
      <c r="B38" s="182">
        <v>9.1603704447226271</v>
      </c>
      <c r="C38" s="183"/>
      <c r="D38" s="202"/>
    </row>
    <row r="39" spans="1:4" x14ac:dyDescent="0.3">
      <c r="A39" s="201">
        <v>2063</v>
      </c>
      <c r="B39" s="182">
        <v>9.1226677717510469</v>
      </c>
      <c r="C39" s="183"/>
      <c r="D39" s="202"/>
    </row>
    <row r="40" spans="1:4" x14ac:dyDescent="0.3">
      <c r="A40" s="201">
        <v>2064</v>
      </c>
      <c r="B40" s="182">
        <v>9.066794657478793</v>
      </c>
      <c r="C40" s="183"/>
      <c r="D40" s="202"/>
    </row>
    <row r="41" spans="1:4" x14ac:dyDescent="0.3">
      <c r="A41" s="201">
        <v>2065</v>
      </c>
      <c r="B41" s="182">
        <v>9.0032801164114442</v>
      </c>
      <c r="C41" s="183"/>
      <c r="D41" s="202"/>
    </row>
    <row r="42" spans="1:4" x14ac:dyDescent="0.3">
      <c r="A42" s="201">
        <v>2066</v>
      </c>
      <c r="B42" s="182">
        <v>8.9371962571265371</v>
      </c>
      <c r="C42" s="183"/>
      <c r="D42" s="202"/>
    </row>
    <row r="43" spans="1:4" x14ac:dyDescent="0.3">
      <c r="A43" s="201">
        <v>2067</v>
      </c>
      <c r="B43" s="182">
        <v>8.8708364793795269</v>
      </c>
      <c r="C43" s="183"/>
      <c r="D43" s="202"/>
    </row>
    <row r="44" spans="1:4" x14ac:dyDescent="0.3">
      <c r="A44" s="201">
        <v>2068</v>
      </c>
      <c r="B44" s="182">
        <v>8.8128882757780556</v>
      </c>
      <c r="C44" s="183"/>
      <c r="D44" s="202"/>
    </row>
    <row r="45" spans="1:4" x14ac:dyDescent="0.3">
      <c r="A45" s="201">
        <v>2069</v>
      </c>
      <c r="B45" s="182">
        <v>8.7662072195430483</v>
      </c>
      <c r="C45" s="183"/>
      <c r="D45" s="202"/>
    </row>
    <row r="46" spans="1:4" x14ac:dyDescent="0.3">
      <c r="A46" s="201">
        <v>2070</v>
      </c>
      <c r="B46" s="182">
        <v>8.7372293927509848</v>
      </c>
      <c r="C46" s="183"/>
      <c r="D46" s="202"/>
    </row>
    <row r="47" spans="1:4" x14ac:dyDescent="0.3">
      <c r="A47" s="201">
        <v>2071</v>
      </c>
      <c r="B47" s="182">
        <v>8.7299838497094289</v>
      </c>
      <c r="C47" s="183"/>
      <c r="D47" s="202"/>
    </row>
    <row r="48" spans="1:4" x14ac:dyDescent="0.3">
      <c r="A48" s="201">
        <v>2072</v>
      </c>
      <c r="B48" s="182">
        <v>8.7446831384636248</v>
      </c>
      <c r="C48" s="183"/>
      <c r="D48" s="202"/>
    </row>
    <row r="49" spans="1:4" x14ac:dyDescent="0.3">
      <c r="A49" s="201">
        <v>2073</v>
      </c>
      <c r="B49" s="211">
        <v>8.7827451653936279</v>
      </c>
      <c r="C49" s="183"/>
      <c r="D49" s="202"/>
    </row>
    <row r="50" spans="1:4" x14ac:dyDescent="0.3">
      <c r="A50" s="212">
        <v>2074</v>
      </c>
      <c r="B50" s="213">
        <v>8.8482455486702705</v>
      </c>
      <c r="C50" s="183"/>
      <c r="D50" s="202"/>
    </row>
    <row r="51" spans="1:4" x14ac:dyDescent="0.3">
      <c r="A51" s="205">
        <v>2075</v>
      </c>
      <c r="B51" s="206">
        <v>8.9401198491490668</v>
      </c>
      <c r="C51" s="183"/>
      <c r="D51" s="202"/>
    </row>
    <row r="52" spans="1:4" x14ac:dyDescent="0.3">
      <c r="A52" s="330">
        <v>2076</v>
      </c>
      <c r="B52" s="331">
        <v>9.0466634644091393</v>
      </c>
      <c r="C52" s="183"/>
      <c r="D52" s="202"/>
    </row>
    <row r="53" spans="1:4" x14ac:dyDescent="0.3">
      <c r="D53" s="202"/>
    </row>
    <row r="54" spans="1:4" x14ac:dyDescent="0.3">
      <c r="D54" s="202"/>
    </row>
    <row r="55" spans="1:4" x14ac:dyDescent="0.3">
      <c r="D55" s="202"/>
    </row>
  </sheetData>
  <hyperlinks>
    <hyperlink ref="D24" location="OBSAH!A1" display="Zpět na Obsah" xr:uid="{DE81969D-6570-46BE-AEEF-56901A9590F2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F4189-6E98-4DF3-A6D2-208ED377ED0D}">
  <sheetPr>
    <tabColor theme="0" tint="-0.34998626667073579"/>
  </sheetPr>
  <dimension ref="A1:BB46"/>
  <sheetViews>
    <sheetView workbookViewId="0"/>
  </sheetViews>
  <sheetFormatPr defaultColWidth="9.3046875" defaultRowHeight="11.6" x14ac:dyDescent="0.3"/>
  <cols>
    <col min="1" max="1" width="53.4609375" style="291" customWidth="1"/>
    <col min="2" max="51" width="8.3046875" style="291" customWidth="1"/>
    <col min="52" max="52" width="7.53515625" style="291" customWidth="1"/>
    <col min="53" max="54" width="12.3046875" style="291" customWidth="1"/>
    <col min="55" max="16384" width="9.3046875" style="291"/>
  </cols>
  <sheetData>
    <row r="1" spans="1:54" x14ac:dyDescent="0.3">
      <c r="A1" s="4" t="s">
        <v>497</v>
      </c>
    </row>
    <row r="2" spans="1:54" s="292" customFormat="1" ht="15" x14ac:dyDescent="0.35">
      <c r="A2" s="274"/>
      <c r="B2" s="205">
        <v>2026</v>
      </c>
      <c r="C2" s="205">
        <v>2027</v>
      </c>
      <c r="D2" s="205">
        <v>2028</v>
      </c>
      <c r="E2" s="205">
        <v>2029</v>
      </c>
      <c r="F2" s="205">
        <v>2030</v>
      </c>
      <c r="G2" s="205">
        <v>2031</v>
      </c>
      <c r="H2" s="205">
        <v>2032</v>
      </c>
      <c r="I2" s="205">
        <v>2033</v>
      </c>
      <c r="J2" s="205">
        <v>2034</v>
      </c>
      <c r="K2" s="205">
        <v>2035</v>
      </c>
      <c r="L2" s="205">
        <v>2036</v>
      </c>
      <c r="M2" s="205">
        <v>2037</v>
      </c>
      <c r="N2" s="205">
        <v>2038</v>
      </c>
      <c r="O2" s="205">
        <v>2039</v>
      </c>
      <c r="P2" s="205">
        <v>2040</v>
      </c>
      <c r="Q2" s="205">
        <v>2041</v>
      </c>
      <c r="R2" s="205">
        <v>2042</v>
      </c>
      <c r="S2" s="205">
        <v>2043</v>
      </c>
      <c r="T2" s="205">
        <v>2044</v>
      </c>
      <c r="U2" s="205">
        <v>2045</v>
      </c>
      <c r="V2" s="205">
        <v>2046</v>
      </c>
      <c r="W2" s="205">
        <v>2047</v>
      </c>
      <c r="X2" s="205">
        <v>2048</v>
      </c>
      <c r="Y2" s="205">
        <v>2049</v>
      </c>
      <c r="Z2" s="205">
        <v>2050</v>
      </c>
      <c r="AA2" s="205">
        <v>2051</v>
      </c>
      <c r="AB2" s="205">
        <v>2052</v>
      </c>
      <c r="AC2" s="205">
        <v>2053</v>
      </c>
      <c r="AD2" s="205">
        <v>2054</v>
      </c>
      <c r="AE2" s="205">
        <v>2055</v>
      </c>
      <c r="AF2" s="205">
        <v>2056</v>
      </c>
      <c r="AG2" s="205">
        <v>2057</v>
      </c>
      <c r="AH2" s="205">
        <v>2058</v>
      </c>
      <c r="AI2" s="205">
        <v>2059</v>
      </c>
      <c r="AJ2" s="205">
        <v>2060</v>
      </c>
      <c r="AK2" s="205">
        <v>2061</v>
      </c>
      <c r="AL2" s="205">
        <v>2062</v>
      </c>
      <c r="AM2" s="205">
        <v>2063</v>
      </c>
      <c r="AN2" s="205">
        <v>2064</v>
      </c>
      <c r="AO2" s="205">
        <v>2065</v>
      </c>
      <c r="AP2" s="205">
        <v>2066</v>
      </c>
      <c r="AQ2" s="205">
        <v>2067</v>
      </c>
      <c r="AR2" s="205">
        <v>2068</v>
      </c>
      <c r="AS2" s="205">
        <v>2069</v>
      </c>
      <c r="AT2" s="205">
        <v>2070</v>
      </c>
      <c r="AU2" s="205">
        <v>2071</v>
      </c>
      <c r="AV2" s="205">
        <v>2072</v>
      </c>
      <c r="AW2" s="205">
        <v>2073</v>
      </c>
      <c r="AX2" s="205">
        <v>2074</v>
      </c>
      <c r="AY2" s="205">
        <v>2075</v>
      </c>
      <c r="AZ2" s="205">
        <v>2076</v>
      </c>
    </row>
    <row r="3" spans="1:54" x14ac:dyDescent="0.3">
      <c r="A3" s="293" t="s">
        <v>469</v>
      </c>
      <c r="B3" s="294">
        <v>0.23305876847183171</v>
      </c>
      <c r="C3" s="294">
        <v>0.44077560850854203</v>
      </c>
      <c r="D3" s="294">
        <v>0.63671945344445902</v>
      </c>
      <c r="E3" s="294">
        <v>0.83235776105224202</v>
      </c>
      <c r="F3" s="294">
        <v>0.873574783853444</v>
      </c>
      <c r="G3" s="294">
        <v>0.93876346443230752</v>
      </c>
      <c r="H3" s="294">
        <v>0.94799958389320249</v>
      </c>
      <c r="I3" s="294">
        <v>0.95229272050413272</v>
      </c>
      <c r="J3" s="294">
        <v>0.95559226831353961</v>
      </c>
      <c r="K3" s="294">
        <v>0.94609048980950394</v>
      </c>
      <c r="L3" s="294">
        <v>0.9229870695587401</v>
      </c>
      <c r="M3" s="294">
        <v>0.87980987407580535</v>
      </c>
      <c r="N3" s="294">
        <v>0.81546760043614164</v>
      </c>
      <c r="O3" s="294">
        <v>0.71931599643507305</v>
      </c>
      <c r="P3" s="294">
        <v>0.59223916491859008</v>
      </c>
      <c r="Q3" s="294">
        <v>0.44228250965175953</v>
      </c>
      <c r="R3" s="294">
        <v>0.3546099866169854</v>
      </c>
      <c r="S3" s="294">
        <v>0.21373356948721067</v>
      </c>
      <c r="T3" s="294">
        <v>7.232772770332474E-2</v>
      </c>
      <c r="U3" s="294">
        <v>-6.8501813265450906E-2</v>
      </c>
      <c r="V3" s="294">
        <v>-0.19100250009154074</v>
      </c>
      <c r="W3" s="294">
        <v>-0.29741044522754123</v>
      </c>
      <c r="X3" s="294">
        <v>-0.38908479757675707</v>
      </c>
      <c r="Y3" s="294">
        <v>-0.47335576275311375</v>
      </c>
      <c r="Z3" s="294">
        <v>-0.5542794147533332</v>
      </c>
      <c r="AA3" s="294">
        <v>-0.63109720790705026</v>
      </c>
      <c r="AB3" s="294">
        <v>-0.70711930317357741</v>
      </c>
      <c r="AC3" s="294">
        <v>-0.77724439834330639</v>
      </c>
      <c r="AD3" s="294">
        <v>-0.84166390559869164</v>
      </c>
      <c r="AE3" s="294">
        <v>-0.84893989716101537</v>
      </c>
      <c r="AF3" s="294">
        <v>-0.90667015701461118</v>
      </c>
      <c r="AG3" s="294">
        <v>-0.99781946907009988</v>
      </c>
      <c r="AH3" s="294">
        <v>-1.0808817245321745</v>
      </c>
      <c r="AI3" s="294">
        <v>-1.1486834847955727</v>
      </c>
      <c r="AJ3" s="294">
        <v>-1.1920946930226748</v>
      </c>
      <c r="AK3" s="294">
        <v>-1.2115406808686142</v>
      </c>
      <c r="AL3" s="294">
        <v>-1.1944481467516361</v>
      </c>
      <c r="AM3" s="294">
        <v>-1.1468975701049917</v>
      </c>
      <c r="AN3" s="294">
        <v>-1.081984346112046</v>
      </c>
      <c r="AO3" s="294">
        <v>-1.0091386134076537</v>
      </c>
      <c r="AP3" s="294">
        <v>-0.93255407830877246</v>
      </c>
      <c r="AQ3" s="294">
        <v>-0.85556669605034941</v>
      </c>
      <c r="AR3" s="294">
        <v>-0.78770331228491486</v>
      </c>
      <c r="AS3" s="294">
        <v>-0.7303530561757352</v>
      </c>
      <c r="AT3" s="294">
        <v>-0.69167103790907092</v>
      </c>
      <c r="AU3" s="294">
        <v>-0.67521737911372171</v>
      </c>
      <c r="AV3" s="294">
        <v>-0.68524773184954313</v>
      </c>
      <c r="AW3" s="294">
        <v>-0.71917026724771027</v>
      </c>
      <c r="AX3" s="294">
        <v>-0.78088555322506359</v>
      </c>
      <c r="AY3" s="294">
        <v>-0.86993001916640189</v>
      </c>
      <c r="AZ3" s="294">
        <v>-0.97188474248333989</v>
      </c>
    </row>
    <row r="4" spans="1:54" x14ac:dyDescent="0.3">
      <c r="A4" s="293" t="s">
        <v>484</v>
      </c>
      <c r="B4" s="294">
        <v>0.23305876847183171</v>
      </c>
      <c r="C4" s="294">
        <v>0.42077560850854201</v>
      </c>
      <c r="D4" s="294">
        <v>0.616719453444459</v>
      </c>
      <c r="E4" s="294">
        <v>0.812357761052242</v>
      </c>
      <c r="F4" s="294">
        <v>0.84357478385344398</v>
      </c>
      <c r="G4" s="294">
        <v>0.89558202003253928</v>
      </c>
      <c r="H4" s="294">
        <v>0.90417681676843653</v>
      </c>
      <c r="I4" s="294">
        <v>0.90794433237110095</v>
      </c>
      <c r="J4" s="294">
        <v>0.90990568680503703</v>
      </c>
      <c r="K4" s="294">
        <v>0.89967658963025521</v>
      </c>
      <c r="L4" s="294">
        <v>0.8759497533403664</v>
      </c>
      <c r="M4" s="294">
        <v>0.83215202985165249</v>
      </c>
      <c r="N4" s="294">
        <v>0.76659455713983959</v>
      </c>
      <c r="O4" s="294">
        <v>0.67068121136159498</v>
      </c>
      <c r="P4" s="294">
        <v>0.54428794924766954</v>
      </c>
      <c r="Q4" s="294">
        <v>0.39491283085942896</v>
      </c>
      <c r="R4" s="294">
        <v>0.30810017983173488</v>
      </c>
      <c r="S4" s="294">
        <v>0.16738383392483236</v>
      </c>
      <c r="T4" s="294">
        <v>2.4072408315662486E-2</v>
      </c>
      <c r="U4" s="294">
        <v>-0.11882936133114264</v>
      </c>
      <c r="V4" s="294">
        <v>-0.24310718916898821</v>
      </c>
      <c r="W4" s="294">
        <v>-0.3507816893253981</v>
      </c>
      <c r="X4" s="294">
        <v>-0.44304014603205033</v>
      </c>
      <c r="Y4" s="294">
        <v>-0.52726538167363834</v>
      </c>
      <c r="Z4" s="294">
        <v>-0.60819175891706934</v>
      </c>
      <c r="AA4" s="294">
        <v>-0.68676986948225682</v>
      </c>
      <c r="AB4" s="294">
        <v>-0.76420755506874904</v>
      </c>
      <c r="AC4" s="294">
        <v>-0.83663406309804067</v>
      </c>
      <c r="AD4" s="294">
        <v>-0.90456957497754154</v>
      </c>
      <c r="AE4" s="294">
        <v>-0.9141158191378711</v>
      </c>
      <c r="AF4" s="294">
        <v>-0.97413806358093602</v>
      </c>
      <c r="AG4" s="294">
        <v>-1.0684629129426817</v>
      </c>
      <c r="AH4" s="294">
        <v>-1.1540622729400241</v>
      </c>
      <c r="AI4" s="294">
        <v>-1.2236094694331729</v>
      </c>
      <c r="AJ4" s="294">
        <v>-1.2682076067758921</v>
      </c>
      <c r="AK4" s="294">
        <v>-1.2879902321935166</v>
      </c>
      <c r="AL4" s="294">
        <v>-1.270780460161637</v>
      </c>
      <c r="AM4" s="294">
        <v>-1.2234009408151998</v>
      </c>
      <c r="AN4" s="294">
        <v>-1.159056233018811</v>
      </c>
      <c r="AO4" s="294">
        <v>-1.0875131011380805</v>
      </c>
      <c r="AP4" s="294">
        <v>-1.0130283921668646</v>
      </c>
      <c r="AQ4" s="294">
        <v>-0.93824833788026751</v>
      </c>
      <c r="AR4" s="294">
        <v>-0.87225372121405798</v>
      </c>
      <c r="AS4" s="294">
        <v>-0.81697962286444437</v>
      </c>
      <c r="AT4" s="294">
        <v>-0.7798883485223822</v>
      </c>
      <c r="AU4" s="294">
        <v>-0.76440302754570766</v>
      </c>
      <c r="AV4" s="294">
        <v>-0.7749276083386043</v>
      </c>
      <c r="AW4" s="294">
        <v>-0.80885317995660522</v>
      </c>
      <c r="AX4" s="294">
        <v>-0.87046715440275868</v>
      </c>
      <c r="AY4" s="294">
        <v>-0.95897365677929081</v>
      </c>
      <c r="AZ4" s="294">
        <v>-1.0594953153884479</v>
      </c>
    </row>
    <row r="5" spans="1:54" x14ac:dyDescent="0.3">
      <c r="A5" s="293" t="s">
        <v>239</v>
      </c>
      <c r="B5" s="294">
        <v>0.23305876847183171</v>
      </c>
      <c r="C5" s="294">
        <v>0.42077560850854212</v>
      </c>
      <c r="D5" s="294">
        <v>0.60787599675616732</v>
      </c>
      <c r="E5" s="294">
        <v>0.79437534450939751</v>
      </c>
      <c r="F5" s="294">
        <v>0.8172299093087636</v>
      </c>
      <c r="G5" s="294">
        <v>0.86028748300160807</v>
      </c>
      <c r="H5" s="294">
        <v>0.8606823274224995</v>
      </c>
      <c r="I5" s="294">
        <v>0.85692482739314446</v>
      </c>
      <c r="J5" s="294">
        <v>0.85202019568194665</v>
      </c>
      <c r="K5" s="294">
        <v>0.83549128653351801</v>
      </c>
      <c r="L5" s="294">
        <v>0.80348729725362844</v>
      </c>
      <c r="M5" s="294">
        <v>0.75207857094413377</v>
      </c>
      <c r="N5" s="294">
        <v>0.67952273349157721</v>
      </c>
      <c r="O5" s="294">
        <v>0.57712675077830866</v>
      </c>
      <c r="P5" s="294">
        <v>0.44469350149660691</v>
      </c>
      <c r="Q5" s="294">
        <v>0.28587088202973376</v>
      </c>
      <c r="R5" s="294">
        <v>0.19059306775760021</v>
      </c>
      <c r="S5" s="294">
        <v>4.1951661624226588E-2</v>
      </c>
      <c r="T5" s="294">
        <v>-0.1088138915571335</v>
      </c>
      <c r="U5" s="294">
        <v>-0.25876204730428576</v>
      </c>
      <c r="V5" s="294">
        <v>-0.38960916550918157</v>
      </c>
      <c r="W5" s="294">
        <v>-0.5032206871476923</v>
      </c>
      <c r="X5" s="294">
        <v>-0.60078135646591413</v>
      </c>
      <c r="Y5" s="294">
        <v>-0.68975389699883927</v>
      </c>
      <c r="Z5" s="294">
        <v>-0.77491902432018556</v>
      </c>
      <c r="AA5" s="294">
        <v>-0.85772535660881566</v>
      </c>
      <c r="AB5" s="294">
        <v>-0.93889673992363676</v>
      </c>
      <c r="AC5" s="294">
        <v>-1.0146169614832843</v>
      </c>
      <c r="AD5" s="294">
        <v>-1.0854222127612996</v>
      </c>
      <c r="AE5" s="294">
        <v>-1.0970608075103971</v>
      </c>
      <c r="AF5" s="294">
        <v>-1.1591644712937441</v>
      </c>
      <c r="AG5" s="294">
        <v>-1.25551709794426</v>
      </c>
      <c r="AH5" s="294">
        <v>-1.342805421962268</v>
      </c>
      <c r="AI5" s="294">
        <v>-1.4136806401076196</v>
      </c>
      <c r="AJ5" s="294">
        <v>-1.4591829483831713</v>
      </c>
      <c r="AK5" s="294">
        <v>-1.4794490097643287</v>
      </c>
      <c r="AL5" s="294">
        <v>-1.4622355398220357</v>
      </c>
      <c r="AM5" s="294">
        <v>-1.4144068517382529</v>
      </c>
      <c r="AN5" s="294">
        <v>-1.3492784750458835</v>
      </c>
      <c r="AO5" s="294">
        <v>-1.276718851194973</v>
      </c>
      <c r="AP5" s="294">
        <v>-1.2010433037808479</v>
      </c>
      <c r="AQ5" s="294">
        <v>-1.1249180075500114</v>
      </c>
      <c r="AR5" s="294">
        <v>-1.0574839543818015</v>
      </c>
      <c r="AS5" s="294">
        <v>-1.0006936392347292</v>
      </c>
      <c r="AT5" s="294">
        <v>-0.96205155981572688</v>
      </c>
      <c r="AU5" s="294">
        <v>-0.94500882521526286</v>
      </c>
      <c r="AV5" s="294">
        <v>-0.95402543443967325</v>
      </c>
      <c r="AW5" s="294">
        <v>-0.98652299528688125</v>
      </c>
      <c r="AX5" s="294">
        <v>-1.0468061418877994</v>
      </c>
      <c r="AY5" s="294">
        <v>-1.134047973607716</v>
      </c>
      <c r="AZ5" s="294">
        <v>-1.2345696322168731</v>
      </c>
    </row>
    <row r="6" spans="1:54" x14ac:dyDescent="0.3">
      <c r="A6" s="293" t="s">
        <v>470</v>
      </c>
      <c r="B6" s="294">
        <v>0.23305876847183171</v>
      </c>
      <c r="C6" s="294">
        <v>0.42077560850854212</v>
      </c>
      <c r="D6" s="294">
        <v>0.60787599675616732</v>
      </c>
      <c r="E6" s="294">
        <v>0.74965578434876079</v>
      </c>
      <c r="F6" s="294">
        <v>0.772510349148126</v>
      </c>
      <c r="G6" s="294">
        <v>0.79545429530806455</v>
      </c>
      <c r="H6" s="294">
        <v>0.77709559836402153</v>
      </c>
      <c r="I6" s="294">
        <v>0.75580489964337971</v>
      </c>
      <c r="J6" s="294">
        <v>0.7346353860679713</v>
      </c>
      <c r="K6" s="294">
        <v>0.7030125477964031</v>
      </c>
      <c r="L6" s="294">
        <v>0.65705720282264934</v>
      </c>
      <c r="M6" s="294">
        <v>0.59269112310538041</v>
      </c>
      <c r="N6" s="294">
        <v>0.50807233369254412</v>
      </c>
      <c r="O6" s="294">
        <v>0.39407089121366923</v>
      </c>
      <c r="P6" s="294">
        <v>0.25060020396214533</v>
      </c>
      <c r="Q6" s="294">
        <v>8.1038696766150053E-2</v>
      </c>
      <c r="R6" s="294">
        <v>-2.3837022044505218E-2</v>
      </c>
      <c r="S6" s="294">
        <v>-0.18211736425493008</v>
      </c>
      <c r="T6" s="294">
        <v>-0.34243734174672902</v>
      </c>
      <c r="U6" s="294">
        <v>-0.50045160975540171</v>
      </c>
      <c r="V6" s="294">
        <v>-0.64053244993312397</v>
      </c>
      <c r="W6" s="294">
        <v>-0.756085545107549</v>
      </c>
      <c r="X6" s="294">
        <v>-0.86198103070487697</v>
      </c>
      <c r="Y6" s="294">
        <v>-0.95847943941649305</v>
      </c>
      <c r="Z6" s="294">
        <v>-1.0509309044654689</v>
      </c>
      <c r="AA6" s="294">
        <v>-1.1408075002085933</v>
      </c>
      <c r="AB6" s="294">
        <v>-1.2288888654578169</v>
      </c>
      <c r="AC6" s="294">
        <v>-1.3113696517189766</v>
      </c>
      <c r="AD6" s="294">
        <v>-1.3887157503169689</v>
      </c>
      <c r="AE6" s="294">
        <v>-1.4039373854231343</v>
      </c>
      <c r="AF6" s="294">
        <v>-1.4700986819238011</v>
      </c>
      <c r="AG6" s="294">
        <v>-1.5733136355778896</v>
      </c>
      <c r="AH6" s="294">
        <v>-1.6675369625888639</v>
      </c>
      <c r="AI6" s="294">
        <v>-1.7468737142954751</v>
      </c>
      <c r="AJ6" s="294">
        <v>-1.7993198356482178</v>
      </c>
      <c r="AK6" s="294">
        <v>-1.8241920980867246</v>
      </c>
      <c r="AL6" s="294">
        <v>-1.8106496657538287</v>
      </c>
      <c r="AM6" s="294">
        <v>-1.7655235755360881</v>
      </c>
      <c r="AN6" s="294">
        <v>-1.7023421979917615</v>
      </c>
      <c r="AO6" s="294">
        <v>-1.6311121445667389</v>
      </c>
      <c r="AP6" s="294">
        <v>-1.5561685604915105</v>
      </c>
      <c r="AQ6" s="294">
        <v>-1.4802668225188178</v>
      </c>
      <c r="AR6" s="294">
        <v>-1.4127231244554341</v>
      </c>
      <c r="AS6" s="294">
        <v>-1.3556400781116515</v>
      </c>
      <c r="AT6" s="294">
        <v>-1.3167266447931247</v>
      </c>
      <c r="AU6" s="294">
        <v>-1.2995889443095354</v>
      </c>
      <c r="AV6" s="294">
        <v>-1.3090189213610817</v>
      </c>
      <c r="AW6" s="294">
        <v>-1.3422404400977719</v>
      </c>
      <c r="AX6" s="294">
        <v>-1.4037408078179983</v>
      </c>
      <c r="AY6" s="294">
        <v>-1.4928836941425487</v>
      </c>
      <c r="AZ6" s="294">
        <v>-1.5957758912195512</v>
      </c>
    </row>
    <row r="7" spans="1:54" x14ac:dyDescent="0.3">
      <c r="A7" s="293" t="s">
        <v>471</v>
      </c>
      <c r="B7" s="294">
        <v>0.23305876847183171</v>
      </c>
      <c r="C7" s="294">
        <v>0.42077560850854212</v>
      </c>
      <c r="D7" s="294">
        <v>0.60787599675616732</v>
      </c>
      <c r="E7" s="294">
        <v>0.68379988965226257</v>
      </c>
      <c r="F7" s="294">
        <v>0.70665445445162778</v>
      </c>
      <c r="G7" s="294">
        <v>0.69292151602569874</v>
      </c>
      <c r="H7" s="294">
        <v>0.63655168231867165</v>
      </c>
      <c r="I7" s="294">
        <v>0.57672063703211229</v>
      </c>
      <c r="J7" s="294">
        <v>0.5717039683284888</v>
      </c>
      <c r="K7" s="294">
        <v>0.49567799738940721</v>
      </c>
      <c r="L7" s="294">
        <v>0.40214267249427849</v>
      </c>
      <c r="M7" s="294">
        <v>0.28440751740622616</v>
      </c>
      <c r="N7" s="294">
        <v>0.22240909664999542</v>
      </c>
      <c r="O7" s="294">
        <v>4.2043261740326798E-2</v>
      </c>
      <c r="P7" s="294">
        <v>-0.17110828498785935</v>
      </c>
      <c r="Q7" s="294">
        <v>-0.40321382855428745</v>
      </c>
      <c r="R7" s="294">
        <v>-0.63099291483289299</v>
      </c>
      <c r="S7" s="294">
        <v>-0.88848897953651473</v>
      </c>
      <c r="T7" s="294">
        <v>-1.0570974792367629</v>
      </c>
      <c r="U7" s="294">
        <v>-1.2559196238899286</v>
      </c>
      <c r="V7" s="294">
        <v>-1.4246967152639343</v>
      </c>
      <c r="W7" s="294">
        <v>-1.5710306584912832</v>
      </c>
      <c r="X7" s="294">
        <v>-1.7172532767259323</v>
      </c>
      <c r="Y7" s="294">
        <v>-1.8610629830441034</v>
      </c>
      <c r="Z7" s="294">
        <v>-2.0042961645555355</v>
      </c>
      <c r="AA7" s="294">
        <v>-2.0433212109103387</v>
      </c>
      <c r="AB7" s="294">
        <v>-2.1824462326796681</v>
      </c>
      <c r="AC7" s="294">
        <v>-2.3193955643860971</v>
      </c>
      <c r="AD7" s="294">
        <v>-2.4608284729957468</v>
      </c>
      <c r="AE7" s="294">
        <v>-2.5565679517252633</v>
      </c>
      <c r="AF7" s="294">
        <v>-2.6803135704571197</v>
      </c>
      <c r="AG7" s="294">
        <v>-2.7912128135446945</v>
      </c>
      <c r="AH7" s="294">
        <v>-2.8776328039131549</v>
      </c>
      <c r="AI7" s="294">
        <v>-2.9355145521300141</v>
      </c>
      <c r="AJ7" s="294">
        <v>-2.9494483391283079</v>
      </c>
      <c r="AK7" s="294">
        <v>-2.9290911634856887</v>
      </c>
      <c r="AL7" s="294">
        <v>-2.8799892603231658</v>
      </c>
      <c r="AM7" s="294">
        <v>-2.8155181929998303</v>
      </c>
      <c r="AN7" s="294">
        <v>-2.7433894207571452</v>
      </c>
      <c r="AO7" s="294">
        <v>-2.6676237475020894</v>
      </c>
      <c r="AP7" s="294">
        <v>-2.5952551623621112</v>
      </c>
      <c r="AQ7" s="294">
        <v>-2.5301356539753659</v>
      </c>
      <c r="AR7" s="294">
        <v>-2.4814527259077401</v>
      </c>
      <c r="AS7" s="294">
        <v>-2.4505326103072775</v>
      </c>
      <c r="AT7" s="294">
        <v>-2.4403663440284884</v>
      </c>
      <c r="AU7" s="294">
        <v>-2.4518871164937348</v>
      </c>
      <c r="AV7" s="294">
        <v>-2.5014908430313927</v>
      </c>
      <c r="AW7" s="294">
        <v>-2.5778377003057837</v>
      </c>
      <c r="AX7" s="294">
        <v>-2.6690031228825077</v>
      </c>
      <c r="AY7" s="294">
        <v>-2.7677762348738177</v>
      </c>
      <c r="AZ7" s="294">
        <v>-2.8673362627818815</v>
      </c>
    </row>
    <row r="8" spans="1:54" x14ac:dyDescent="0.3">
      <c r="B8" s="295"/>
      <c r="C8" s="295"/>
      <c r="D8" s="295"/>
      <c r="E8" s="295"/>
      <c r="F8" s="295"/>
      <c r="G8" s="295"/>
      <c r="H8" s="295"/>
      <c r="I8" s="295"/>
      <c r="J8" s="295"/>
      <c r="K8" s="295"/>
      <c r="L8" s="295"/>
      <c r="M8" s="295"/>
      <c r="N8" s="295"/>
      <c r="O8" s="295"/>
      <c r="P8" s="295"/>
      <c r="Q8" s="295"/>
      <c r="R8" s="295"/>
      <c r="S8" s="295"/>
      <c r="T8" s="295"/>
      <c r="U8" s="295"/>
      <c r="V8" s="295"/>
      <c r="W8" s="295"/>
      <c r="X8" s="295"/>
      <c r="Y8" s="295"/>
      <c r="Z8" s="295"/>
      <c r="AA8" s="295"/>
      <c r="AB8" s="295"/>
      <c r="AC8" s="295"/>
      <c r="AD8" s="295"/>
      <c r="AE8" s="295"/>
      <c r="AF8" s="295"/>
      <c r="AG8" s="295"/>
      <c r="AH8" s="295"/>
      <c r="AI8" s="295"/>
      <c r="AJ8" s="295"/>
      <c r="AK8" s="295"/>
      <c r="AL8" s="295"/>
      <c r="AM8" s="295"/>
      <c r="AN8" s="295"/>
      <c r="AO8" s="295"/>
      <c r="AP8" s="295"/>
      <c r="AQ8" s="295"/>
      <c r="AR8" s="295"/>
      <c r="AS8" s="295"/>
      <c r="AT8" s="295"/>
      <c r="AU8" s="295"/>
      <c r="AV8" s="295"/>
      <c r="AW8" s="295"/>
      <c r="AX8" s="295"/>
      <c r="AY8" s="295"/>
      <c r="AZ8" s="295"/>
    </row>
    <row r="9" spans="1:54" x14ac:dyDescent="0.3">
      <c r="B9" s="295"/>
      <c r="C9" s="295"/>
      <c r="D9" s="295"/>
      <c r="E9" s="295"/>
      <c r="F9" s="295"/>
      <c r="G9" s="295"/>
      <c r="H9" s="295"/>
      <c r="I9" s="295"/>
      <c r="J9" s="295"/>
      <c r="K9" s="295"/>
      <c r="L9" s="295"/>
      <c r="M9" s="295"/>
      <c r="N9" s="295"/>
      <c r="O9" s="295"/>
      <c r="P9" s="295"/>
      <c r="Q9" s="295"/>
      <c r="R9" s="295"/>
      <c r="S9" s="295"/>
      <c r="T9" s="295"/>
      <c r="U9" s="295"/>
      <c r="V9" s="295"/>
      <c r="W9" s="295"/>
      <c r="X9" s="295"/>
      <c r="Y9" s="295"/>
      <c r="Z9" s="295"/>
      <c r="AA9" s="295"/>
      <c r="AB9" s="295"/>
      <c r="AC9" s="295"/>
      <c r="AD9" s="295"/>
      <c r="AE9" s="295"/>
      <c r="AF9" s="295"/>
      <c r="AG9" s="295"/>
      <c r="AH9" s="295"/>
      <c r="AI9" s="295"/>
      <c r="AJ9" s="295"/>
      <c r="AK9" s="295"/>
      <c r="AL9" s="295"/>
      <c r="AM9" s="295"/>
      <c r="AN9" s="295"/>
      <c r="AO9" s="295"/>
      <c r="AP9" s="295"/>
      <c r="AQ9" s="295"/>
      <c r="AR9" s="295"/>
      <c r="AS9" s="295"/>
      <c r="AT9" s="295"/>
      <c r="AU9" s="295"/>
      <c r="AV9" s="295"/>
      <c r="AW9" s="295"/>
      <c r="AX9" s="295"/>
      <c r="AY9" s="295"/>
      <c r="AZ9" s="295"/>
      <c r="BA9" s="295"/>
      <c r="BB9" s="295"/>
    </row>
    <row r="10" spans="1:54" x14ac:dyDescent="0.3">
      <c r="B10" s="295"/>
      <c r="C10" s="295"/>
      <c r="D10" s="295"/>
      <c r="E10" s="295"/>
      <c r="F10" s="295"/>
      <c r="G10" s="295"/>
      <c r="H10" s="295"/>
      <c r="I10" s="295"/>
      <c r="J10" s="295"/>
      <c r="K10" s="295"/>
      <c r="L10" s="295"/>
      <c r="M10" s="295"/>
      <c r="N10" s="295"/>
      <c r="O10" s="295"/>
      <c r="P10" s="295"/>
      <c r="Q10" s="295"/>
      <c r="R10" s="295"/>
      <c r="S10" s="295"/>
      <c r="T10" s="295"/>
      <c r="U10" s="295"/>
      <c r="V10" s="295"/>
      <c r="W10" s="295"/>
      <c r="X10" s="295"/>
      <c r="Y10" s="295"/>
      <c r="Z10" s="295"/>
      <c r="AA10" s="295"/>
      <c r="AB10" s="295"/>
      <c r="AC10" s="295"/>
      <c r="AD10" s="295"/>
      <c r="AE10" s="295"/>
      <c r="AF10" s="295"/>
      <c r="AG10" s="295"/>
      <c r="AH10" s="295"/>
      <c r="AI10" s="295"/>
      <c r="AJ10" s="295"/>
      <c r="AK10" s="295"/>
      <c r="AL10" s="295"/>
      <c r="AM10" s="295"/>
      <c r="AN10" s="295"/>
      <c r="AO10" s="295"/>
      <c r="AP10" s="295"/>
      <c r="AQ10" s="295"/>
      <c r="AR10" s="295"/>
      <c r="AS10" s="295"/>
      <c r="AT10" s="295"/>
      <c r="AU10" s="295"/>
      <c r="AV10" s="295"/>
      <c r="AW10" s="295"/>
      <c r="AX10" s="295"/>
      <c r="AY10" s="295"/>
    </row>
    <row r="11" spans="1:54" x14ac:dyDescent="0.3">
      <c r="A11" s="295"/>
      <c r="W11" s="295"/>
    </row>
    <row r="12" spans="1:54" x14ac:dyDescent="0.3">
      <c r="A12" s="295"/>
    </row>
    <row r="13" spans="1:54" x14ac:dyDescent="0.3">
      <c r="A13" s="295"/>
    </row>
    <row r="31" spans="1:1" x14ac:dyDescent="0.3">
      <c r="A31" s="219"/>
    </row>
    <row r="32" spans="1:1" x14ac:dyDescent="0.3">
      <c r="A32" s="219"/>
    </row>
    <row r="45" spans="1:2" x14ac:dyDescent="0.3">
      <c r="A45" s="411"/>
      <c r="B45" s="411"/>
    </row>
    <row r="46" spans="1:2" x14ac:dyDescent="0.3">
      <c r="A46" s="368" t="s">
        <v>80</v>
      </c>
      <c r="B46" s="368"/>
    </row>
  </sheetData>
  <mergeCells count="1">
    <mergeCell ref="A45:B45"/>
  </mergeCells>
  <hyperlinks>
    <hyperlink ref="A46" location="OBSAH!A1" display="Zpět na Obsah" xr:uid="{929DF354-3098-40C7-9A67-E5C1DCA32788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62E0E-771D-4A82-A9DE-57BA909D5D91}">
  <sheetPr codeName="List29">
    <tabColor theme="0" tint="-0.34998626667073579"/>
  </sheetPr>
  <dimension ref="A1:E60"/>
  <sheetViews>
    <sheetView topLeftCell="A2" workbookViewId="0">
      <selection activeCell="A3" sqref="A3:XFD3"/>
    </sheetView>
  </sheetViews>
  <sheetFormatPr defaultColWidth="9.07421875" defaultRowHeight="11.6" x14ac:dyDescent="0.3"/>
  <cols>
    <col min="1" max="1" width="9" style="216" bestFit="1" customWidth="1"/>
    <col min="2" max="2" width="13.69140625" style="178" customWidth="1"/>
    <col min="3" max="16384" width="9.07421875" style="178"/>
  </cols>
  <sheetData>
    <row r="1" spans="1:3" x14ac:dyDescent="0.3">
      <c r="A1" s="217" t="s">
        <v>174</v>
      </c>
      <c r="B1" s="200"/>
      <c r="C1" s="183"/>
    </row>
    <row r="2" spans="1:3" ht="34.75" x14ac:dyDescent="0.3">
      <c r="A2" s="218"/>
      <c r="B2" s="199" t="s">
        <v>174</v>
      </c>
      <c r="C2" s="183"/>
    </row>
    <row r="3" spans="1:3" x14ac:dyDescent="0.3">
      <c r="A3" s="201">
        <v>2026</v>
      </c>
      <c r="B3" s="182">
        <v>0.74971951982223894</v>
      </c>
      <c r="C3" s="183"/>
    </row>
    <row r="4" spans="1:3" x14ac:dyDescent="0.3">
      <c r="A4" s="201">
        <v>2027</v>
      </c>
      <c r="B4" s="182">
        <v>0.76417786585117942</v>
      </c>
      <c r="C4" s="183"/>
    </row>
    <row r="5" spans="1:3" x14ac:dyDescent="0.3">
      <c r="A5" s="201">
        <v>2028</v>
      </c>
      <c r="B5" s="182">
        <v>0.75473896034428389</v>
      </c>
      <c r="C5" s="183"/>
    </row>
    <row r="6" spans="1:3" x14ac:dyDescent="0.3">
      <c r="A6" s="201">
        <v>2029</v>
      </c>
      <c r="B6" s="182">
        <v>0.75803339360887545</v>
      </c>
      <c r="C6" s="183"/>
    </row>
    <row r="7" spans="1:3" x14ac:dyDescent="0.3">
      <c r="A7" s="201">
        <v>2030</v>
      </c>
      <c r="B7" s="182">
        <v>0.76596841774569424</v>
      </c>
      <c r="C7" s="183"/>
    </row>
    <row r="8" spans="1:3" x14ac:dyDescent="0.3">
      <c r="A8" s="201">
        <v>2031</v>
      </c>
      <c r="B8" s="182">
        <v>0.76520964186512253</v>
      </c>
      <c r="C8" s="183"/>
    </row>
    <row r="9" spans="1:3" x14ac:dyDescent="0.3">
      <c r="A9" s="201">
        <v>2032</v>
      </c>
      <c r="B9" s="182">
        <v>0.76743857965253459</v>
      </c>
      <c r="C9" s="183"/>
    </row>
    <row r="10" spans="1:3" x14ac:dyDescent="0.3">
      <c r="A10" s="201">
        <v>2033</v>
      </c>
      <c r="B10" s="182">
        <v>0.7715388849784216</v>
      </c>
      <c r="C10" s="183"/>
    </row>
    <row r="11" spans="1:3" x14ac:dyDescent="0.3">
      <c r="A11" s="201">
        <v>2034</v>
      </c>
      <c r="B11" s="182">
        <v>0.77598379707540144</v>
      </c>
      <c r="C11" s="183"/>
    </row>
    <row r="12" spans="1:3" x14ac:dyDescent="0.3">
      <c r="A12" s="201">
        <v>2035</v>
      </c>
      <c r="B12" s="182">
        <v>0.78038766215832078</v>
      </c>
      <c r="C12" s="183"/>
    </row>
    <row r="13" spans="1:3" x14ac:dyDescent="0.3">
      <c r="A13" s="201">
        <v>2036</v>
      </c>
      <c r="B13" s="182">
        <v>0.78320677606831068</v>
      </c>
      <c r="C13" s="183"/>
    </row>
    <row r="14" spans="1:3" x14ac:dyDescent="0.3">
      <c r="A14" s="201">
        <v>2037</v>
      </c>
      <c r="B14" s="182">
        <v>0.78506627279518248</v>
      </c>
      <c r="C14" s="183"/>
    </row>
    <row r="15" spans="1:3" x14ac:dyDescent="0.3">
      <c r="A15" s="201">
        <v>2038</v>
      </c>
      <c r="B15" s="182">
        <v>0.78530217241446709</v>
      </c>
      <c r="C15" s="183"/>
    </row>
    <row r="16" spans="1:3" x14ac:dyDescent="0.3">
      <c r="A16" s="201">
        <v>2039</v>
      </c>
      <c r="B16" s="182">
        <v>0.78548779082419307</v>
      </c>
      <c r="C16" s="183"/>
    </row>
    <row r="17" spans="1:5" x14ac:dyDescent="0.3">
      <c r="A17" s="201">
        <v>2040</v>
      </c>
      <c r="B17" s="182">
        <v>0.78780641746707802</v>
      </c>
      <c r="C17" s="183"/>
    </row>
    <row r="18" spans="1:5" x14ac:dyDescent="0.3">
      <c r="A18" s="201">
        <v>2041</v>
      </c>
      <c r="B18" s="182">
        <v>0.79026148474272317</v>
      </c>
      <c r="C18" s="183"/>
    </row>
    <row r="19" spans="1:5" x14ac:dyDescent="0.3">
      <c r="A19" s="201">
        <v>2042</v>
      </c>
      <c r="B19" s="182">
        <v>0.78997582498535279</v>
      </c>
      <c r="C19" s="183"/>
    </row>
    <row r="20" spans="1:5" x14ac:dyDescent="0.3">
      <c r="A20" s="201">
        <v>2043</v>
      </c>
      <c r="B20" s="182">
        <v>0.79051873917928439</v>
      </c>
      <c r="C20" s="183"/>
    </row>
    <row r="21" spans="1:5" x14ac:dyDescent="0.3">
      <c r="A21" s="201">
        <v>2044</v>
      </c>
      <c r="B21" s="182">
        <v>0.79132097618387132</v>
      </c>
      <c r="C21" s="183"/>
    </row>
    <row r="22" spans="1:5" x14ac:dyDescent="0.3">
      <c r="A22" s="201">
        <v>2045</v>
      </c>
      <c r="B22" s="182">
        <v>0.79130887244664416</v>
      </c>
      <c r="C22" s="183"/>
    </row>
    <row r="23" spans="1:5" x14ac:dyDescent="0.3">
      <c r="A23" s="201">
        <v>2046</v>
      </c>
      <c r="B23" s="182">
        <v>0.78620595419442441</v>
      </c>
      <c r="C23" s="183"/>
    </row>
    <row r="24" spans="1:5" x14ac:dyDescent="0.3">
      <c r="A24" s="201">
        <v>2047</v>
      </c>
      <c r="B24" s="182">
        <v>0.78226052922300715</v>
      </c>
      <c r="C24" s="183"/>
    </row>
    <row r="25" spans="1:5" x14ac:dyDescent="0.3">
      <c r="A25" s="201">
        <v>2048</v>
      </c>
      <c r="B25" s="182">
        <v>0.78396402379994101</v>
      </c>
      <c r="C25" s="183"/>
      <c r="D25" s="219"/>
    </row>
    <row r="26" spans="1:5" x14ac:dyDescent="0.3">
      <c r="A26" s="201">
        <v>2049</v>
      </c>
      <c r="B26" s="182">
        <v>0.78610423733313262</v>
      </c>
      <c r="C26" s="183"/>
      <c r="D26" s="410"/>
      <c r="E26" s="410"/>
    </row>
    <row r="27" spans="1:5" x14ac:dyDescent="0.3">
      <c r="A27" s="201">
        <v>2050</v>
      </c>
      <c r="B27" s="182">
        <v>0.78827716843030748</v>
      </c>
      <c r="C27" s="183"/>
    </row>
    <row r="28" spans="1:5" x14ac:dyDescent="0.3">
      <c r="A28" s="201">
        <v>2051</v>
      </c>
      <c r="B28" s="182">
        <v>0.79048172571005526</v>
      </c>
      <c r="C28" s="183"/>
    </row>
    <row r="29" spans="1:5" x14ac:dyDescent="0.3">
      <c r="A29" s="201">
        <v>2052</v>
      </c>
      <c r="B29" s="182">
        <v>0.79269725667304825</v>
      </c>
      <c r="C29" s="183"/>
      <c r="D29" s="368" t="s">
        <v>80</v>
      </c>
      <c r="E29" s="368"/>
    </row>
    <row r="30" spans="1:5" x14ac:dyDescent="0.3">
      <c r="A30" s="201">
        <v>2053</v>
      </c>
      <c r="B30" s="182">
        <v>0.79471322483178164</v>
      </c>
      <c r="C30" s="183"/>
    </row>
    <row r="31" spans="1:5" x14ac:dyDescent="0.3">
      <c r="A31" s="201">
        <v>2054</v>
      </c>
      <c r="B31" s="182">
        <v>0.79665745367935303</v>
      </c>
      <c r="C31" s="183"/>
    </row>
    <row r="32" spans="1:5" x14ac:dyDescent="0.3">
      <c r="A32" s="201">
        <v>2055</v>
      </c>
      <c r="B32" s="182">
        <v>0.79706305800554633</v>
      </c>
      <c r="C32" s="183"/>
    </row>
    <row r="33" spans="1:3" x14ac:dyDescent="0.3">
      <c r="A33" s="201">
        <v>2056</v>
      </c>
      <c r="B33" s="182">
        <v>0.79892997011160294</v>
      </c>
      <c r="C33" s="183"/>
    </row>
    <row r="34" spans="1:3" x14ac:dyDescent="0.3">
      <c r="A34" s="201">
        <v>2057</v>
      </c>
      <c r="B34" s="182">
        <v>0.80154143171952286</v>
      </c>
      <c r="C34" s="183"/>
    </row>
    <row r="35" spans="1:3" x14ac:dyDescent="0.3">
      <c r="A35" s="201">
        <v>2058</v>
      </c>
      <c r="B35" s="182">
        <v>0.80378693942462043</v>
      </c>
      <c r="C35" s="183"/>
    </row>
    <row r="36" spans="1:3" x14ac:dyDescent="0.3">
      <c r="A36" s="201">
        <v>2059</v>
      </c>
      <c r="B36" s="182">
        <v>0.80381623513781153</v>
      </c>
      <c r="C36" s="183"/>
    </row>
    <row r="37" spans="1:3" x14ac:dyDescent="0.3">
      <c r="A37" s="201">
        <v>2060</v>
      </c>
      <c r="B37" s="182">
        <v>0.80176763739153134</v>
      </c>
      <c r="C37" s="183"/>
    </row>
    <row r="38" spans="1:3" x14ac:dyDescent="0.3">
      <c r="A38" s="201">
        <v>2061</v>
      </c>
      <c r="B38" s="182">
        <v>0.80069420489829757</v>
      </c>
      <c r="C38" s="183"/>
    </row>
    <row r="39" spans="1:3" x14ac:dyDescent="0.3">
      <c r="A39" s="201">
        <v>2062</v>
      </c>
      <c r="B39" s="182">
        <v>0.79984641033756365</v>
      </c>
      <c r="C39" s="183"/>
    </row>
    <row r="40" spans="1:3" x14ac:dyDescent="0.3">
      <c r="A40" s="201">
        <v>2063</v>
      </c>
      <c r="B40" s="182">
        <v>0.8015657072652036</v>
      </c>
      <c r="C40" s="183"/>
    </row>
    <row r="41" spans="1:3" x14ac:dyDescent="0.3">
      <c r="A41" s="201">
        <v>2064</v>
      </c>
      <c r="B41" s="182">
        <v>0.80511448230002303</v>
      </c>
      <c r="C41" s="183"/>
    </row>
    <row r="42" spans="1:3" x14ac:dyDescent="0.3">
      <c r="A42" s="201">
        <v>2065</v>
      </c>
      <c r="B42" s="182">
        <v>0.80945307218583828</v>
      </c>
      <c r="C42" s="183"/>
    </row>
    <row r="43" spans="1:3" x14ac:dyDescent="0.3">
      <c r="A43" s="201">
        <v>2066</v>
      </c>
      <c r="B43" s="182">
        <v>0.81367506412076662</v>
      </c>
      <c r="C43" s="183"/>
    </row>
    <row r="44" spans="1:3" x14ac:dyDescent="0.3">
      <c r="A44" s="201">
        <v>2067</v>
      </c>
      <c r="B44" s="182">
        <v>0.81806789810609148</v>
      </c>
      <c r="C44" s="183"/>
    </row>
    <row r="45" spans="1:3" x14ac:dyDescent="0.3">
      <c r="A45" s="201">
        <v>2068</v>
      </c>
      <c r="B45" s="182">
        <v>0.82284235216051749</v>
      </c>
      <c r="C45" s="183"/>
    </row>
    <row r="46" spans="1:3" x14ac:dyDescent="0.3">
      <c r="A46" s="201">
        <v>2069</v>
      </c>
      <c r="B46" s="182">
        <v>0.82695576674673943</v>
      </c>
      <c r="C46" s="183"/>
    </row>
    <row r="47" spans="1:3" x14ac:dyDescent="0.3">
      <c r="A47" s="201">
        <v>2070</v>
      </c>
      <c r="B47" s="182">
        <v>0.83114728037015539</v>
      </c>
      <c r="C47" s="183"/>
    </row>
    <row r="48" spans="1:3" x14ac:dyDescent="0.3">
      <c r="A48" s="201">
        <v>2071</v>
      </c>
      <c r="B48" s="182">
        <v>0.83461822404005181</v>
      </c>
      <c r="C48" s="183"/>
    </row>
    <row r="49" spans="1:3" x14ac:dyDescent="0.3">
      <c r="A49" s="201">
        <v>2072</v>
      </c>
      <c r="B49" s="182">
        <v>0.83727964149365108</v>
      </c>
      <c r="C49" s="183"/>
    </row>
    <row r="50" spans="1:3" x14ac:dyDescent="0.3">
      <c r="A50" s="201">
        <v>2073</v>
      </c>
      <c r="B50" s="182">
        <v>0.83935918492953643</v>
      </c>
      <c r="C50" s="183"/>
    </row>
    <row r="51" spans="1:3" x14ac:dyDescent="0.3">
      <c r="A51" s="201">
        <v>2074</v>
      </c>
      <c r="B51" s="182">
        <v>0.84072362707261394</v>
      </c>
      <c r="C51" s="183"/>
    </row>
    <row r="52" spans="1:3" x14ac:dyDescent="0.3">
      <c r="A52" s="201">
        <v>2075</v>
      </c>
      <c r="B52" s="182">
        <v>0.84068453178730629</v>
      </c>
      <c r="C52" s="183"/>
    </row>
    <row r="53" spans="1:3" x14ac:dyDescent="0.3">
      <c r="A53" s="201">
        <v>2076</v>
      </c>
      <c r="B53" s="182">
        <v>0.83846154904823633</v>
      </c>
      <c r="C53" s="183"/>
    </row>
    <row r="54" spans="1:3" x14ac:dyDescent="0.3">
      <c r="C54" s="183"/>
    </row>
    <row r="55" spans="1:3" x14ac:dyDescent="0.3">
      <c r="C55" s="183"/>
    </row>
    <row r="56" spans="1:3" x14ac:dyDescent="0.3">
      <c r="C56" s="183"/>
    </row>
    <row r="57" spans="1:3" x14ac:dyDescent="0.3">
      <c r="C57" s="183"/>
    </row>
    <row r="58" spans="1:3" x14ac:dyDescent="0.3">
      <c r="C58" s="183"/>
    </row>
    <row r="59" spans="1:3" x14ac:dyDescent="0.3">
      <c r="C59" s="183"/>
    </row>
    <row r="60" spans="1:3" x14ac:dyDescent="0.3">
      <c r="C60" s="183"/>
    </row>
  </sheetData>
  <mergeCells count="1">
    <mergeCell ref="D26:E26"/>
  </mergeCells>
  <hyperlinks>
    <hyperlink ref="D29" location="OBSAH!A1" display="Zpět na Obsah" xr:uid="{4DAD80A9-6B44-47FB-8E45-B0FB8BC5E660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3D474-FA54-4456-85A4-890C9D5D84D0}">
  <sheetPr codeName="List30">
    <tabColor theme="0" tint="-0.34998626667073579"/>
  </sheetPr>
  <dimension ref="A1:F60"/>
  <sheetViews>
    <sheetView workbookViewId="0">
      <selection activeCell="A3" sqref="A3:XFD3"/>
    </sheetView>
  </sheetViews>
  <sheetFormatPr defaultColWidth="9.07421875" defaultRowHeight="11.6" x14ac:dyDescent="0.3"/>
  <cols>
    <col min="1" max="1" width="9" style="196" bestFit="1" customWidth="1"/>
    <col min="2" max="2" width="18" style="226" customWidth="1"/>
    <col min="3" max="3" width="7.4609375" style="194" customWidth="1"/>
    <col min="4" max="16384" width="9.07421875" style="194"/>
  </cols>
  <sheetData>
    <row r="1" spans="1:5" x14ac:dyDescent="0.3">
      <c r="A1" s="197" t="s">
        <v>175</v>
      </c>
      <c r="B1" s="178"/>
      <c r="C1" s="195"/>
      <c r="D1" s="195"/>
      <c r="E1" s="202"/>
    </row>
    <row r="2" spans="1:5" ht="34.75" x14ac:dyDescent="0.3">
      <c r="A2" s="227"/>
      <c r="B2" s="199" t="s">
        <v>175</v>
      </c>
      <c r="C2" s="195"/>
      <c r="D2" s="195"/>
      <c r="E2" s="202"/>
    </row>
    <row r="3" spans="1:5" x14ac:dyDescent="0.3">
      <c r="A3" s="228">
        <v>2026</v>
      </c>
      <c r="B3" s="206">
        <v>0.43830690556340013</v>
      </c>
      <c r="E3" s="202"/>
    </row>
    <row r="4" spans="1:5" x14ac:dyDescent="0.3">
      <c r="A4" s="228">
        <v>2027</v>
      </c>
      <c r="B4" s="206">
        <v>0.43155422072856742</v>
      </c>
      <c r="E4" s="202"/>
    </row>
    <row r="5" spans="1:5" x14ac:dyDescent="0.3">
      <c r="A5" s="228">
        <v>2028</v>
      </c>
      <c r="B5" s="206">
        <v>0.41817823555145422</v>
      </c>
      <c r="E5" s="202"/>
    </row>
    <row r="6" spans="1:5" x14ac:dyDescent="0.3">
      <c r="A6" s="228">
        <v>2029</v>
      </c>
      <c r="B6" s="206">
        <v>0.40909167381954881</v>
      </c>
      <c r="E6" s="202"/>
    </row>
    <row r="7" spans="1:5" x14ac:dyDescent="0.3">
      <c r="A7" s="228">
        <v>2030</v>
      </c>
      <c r="B7" s="206">
        <v>0.39979444629951205</v>
      </c>
      <c r="E7" s="202"/>
    </row>
    <row r="8" spans="1:5" x14ac:dyDescent="0.3">
      <c r="A8" s="228">
        <v>2031</v>
      </c>
      <c r="B8" s="206">
        <v>0.39117383675323003</v>
      </c>
      <c r="E8" s="202"/>
    </row>
    <row r="9" spans="1:5" ht="12" customHeight="1" x14ac:dyDescent="0.3">
      <c r="A9" s="228">
        <v>2032</v>
      </c>
      <c r="B9" s="206">
        <v>0.39214445313175944</v>
      </c>
      <c r="E9" s="202"/>
    </row>
    <row r="10" spans="1:5" x14ac:dyDescent="0.3">
      <c r="A10" s="228">
        <v>2033</v>
      </c>
      <c r="B10" s="206">
        <v>0.39308075357311106</v>
      </c>
      <c r="E10" s="202"/>
    </row>
    <row r="11" spans="1:5" x14ac:dyDescent="0.3">
      <c r="A11" s="228">
        <v>2034</v>
      </c>
      <c r="B11" s="206">
        <v>0.39368903930999516</v>
      </c>
      <c r="E11" s="202"/>
    </row>
    <row r="12" spans="1:5" x14ac:dyDescent="0.3">
      <c r="A12" s="228">
        <v>2035</v>
      </c>
      <c r="B12" s="206">
        <v>0.39402349455951524</v>
      </c>
      <c r="C12" s="226"/>
      <c r="E12" s="202"/>
    </row>
    <row r="13" spans="1:5" x14ac:dyDescent="0.3">
      <c r="A13" s="228">
        <v>2036</v>
      </c>
      <c r="B13" s="206">
        <v>0.39422896160528514</v>
      </c>
      <c r="E13" s="202"/>
    </row>
    <row r="14" spans="1:5" x14ac:dyDescent="0.3">
      <c r="A14" s="228">
        <v>2037</v>
      </c>
      <c r="B14" s="206">
        <v>0.39454075200120936</v>
      </c>
      <c r="E14" s="202"/>
    </row>
    <row r="15" spans="1:5" x14ac:dyDescent="0.3">
      <c r="A15" s="228">
        <v>2038</v>
      </c>
      <c r="B15" s="206">
        <v>0.3949084940390255</v>
      </c>
      <c r="E15" s="202"/>
    </row>
    <row r="16" spans="1:5" x14ac:dyDescent="0.3">
      <c r="A16" s="228">
        <v>2039</v>
      </c>
      <c r="B16" s="206">
        <v>0.39545559471050207</v>
      </c>
      <c r="E16" s="202"/>
    </row>
    <row r="17" spans="1:6" x14ac:dyDescent="0.3">
      <c r="A17" s="228">
        <v>2040</v>
      </c>
      <c r="B17" s="206">
        <v>0.39359272856321909</v>
      </c>
      <c r="E17" s="202"/>
    </row>
    <row r="18" spans="1:6" x14ac:dyDescent="0.3">
      <c r="A18" s="228">
        <v>2041</v>
      </c>
      <c r="B18" s="206">
        <v>0.39474186801059075</v>
      </c>
      <c r="E18" s="202"/>
    </row>
    <row r="19" spans="1:6" x14ac:dyDescent="0.3">
      <c r="A19" s="228">
        <v>2042</v>
      </c>
      <c r="B19" s="206">
        <v>0.39509984798468573</v>
      </c>
      <c r="E19" s="202"/>
    </row>
    <row r="20" spans="1:6" x14ac:dyDescent="0.3">
      <c r="A20" s="228">
        <v>2043</v>
      </c>
      <c r="B20" s="206">
        <v>0.39641910160675942</v>
      </c>
      <c r="E20" s="202"/>
    </row>
    <row r="21" spans="1:6" x14ac:dyDescent="0.3">
      <c r="A21" s="228">
        <v>2044</v>
      </c>
      <c r="B21" s="206">
        <v>0.39823743401326545</v>
      </c>
      <c r="E21" s="202"/>
    </row>
    <row r="22" spans="1:6" x14ac:dyDescent="0.3">
      <c r="A22" s="228">
        <v>2045</v>
      </c>
      <c r="B22" s="206">
        <v>0.4005228588646973</v>
      </c>
      <c r="E22" s="202"/>
    </row>
    <row r="23" spans="1:6" x14ac:dyDescent="0.3">
      <c r="A23" s="228">
        <v>2046</v>
      </c>
      <c r="B23" s="206">
        <v>0.40307501221939318</v>
      </c>
      <c r="E23" s="202"/>
    </row>
    <row r="24" spans="1:6" x14ac:dyDescent="0.3">
      <c r="A24" s="228">
        <v>2047</v>
      </c>
      <c r="B24" s="206">
        <v>0.405931952575597</v>
      </c>
      <c r="E24" s="202"/>
    </row>
    <row r="25" spans="1:6" x14ac:dyDescent="0.3">
      <c r="A25" s="228">
        <v>2048</v>
      </c>
      <c r="B25" s="206">
        <v>0.40871964862214988</v>
      </c>
      <c r="E25" s="202"/>
    </row>
    <row r="26" spans="1:6" x14ac:dyDescent="0.3">
      <c r="A26" s="228">
        <v>2049</v>
      </c>
      <c r="B26" s="206">
        <v>0.41151891951725189</v>
      </c>
      <c r="D26" s="229"/>
      <c r="E26" s="202"/>
    </row>
    <row r="27" spans="1:6" x14ac:dyDescent="0.3">
      <c r="A27" s="228">
        <v>2050</v>
      </c>
      <c r="B27" s="206">
        <v>0.41445752008868758</v>
      </c>
      <c r="E27" s="202"/>
    </row>
    <row r="28" spans="1:6" x14ac:dyDescent="0.3">
      <c r="A28" s="228">
        <v>2051</v>
      </c>
      <c r="B28" s="206">
        <v>0.41714806581703617</v>
      </c>
      <c r="E28" s="368" t="s">
        <v>80</v>
      </c>
      <c r="F28" s="368"/>
    </row>
    <row r="29" spans="1:6" x14ac:dyDescent="0.3">
      <c r="A29" s="228">
        <v>2052</v>
      </c>
      <c r="B29" s="206">
        <v>0.4204915574947366</v>
      </c>
      <c r="E29" s="202"/>
    </row>
    <row r="30" spans="1:6" x14ac:dyDescent="0.3">
      <c r="A30" s="228">
        <v>2053</v>
      </c>
      <c r="B30" s="206">
        <v>0.42392487858365246</v>
      </c>
      <c r="E30" s="202"/>
    </row>
    <row r="31" spans="1:6" x14ac:dyDescent="0.3">
      <c r="A31" s="228">
        <v>2054</v>
      </c>
      <c r="B31" s="206">
        <v>0.42729305781306193</v>
      </c>
      <c r="E31" s="202"/>
    </row>
    <row r="32" spans="1:6" x14ac:dyDescent="0.3">
      <c r="A32" s="228">
        <v>2055</v>
      </c>
      <c r="B32" s="206">
        <v>0.42981912070464229</v>
      </c>
      <c r="E32" s="202"/>
    </row>
    <row r="33" spans="1:5" x14ac:dyDescent="0.3">
      <c r="A33" s="228">
        <v>2056</v>
      </c>
      <c r="B33" s="206">
        <v>0.43303216484747775</v>
      </c>
      <c r="E33" s="202"/>
    </row>
    <row r="34" spans="1:5" x14ac:dyDescent="0.3">
      <c r="A34" s="228">
        <v>2057</v>
      </c>
      <c r="B34" s="206">
        <v>0.43655291778518651</v>
      </c>
      <c r="E34" s="202"/>
    </row>
    <row r="35" spans="1:5" x14ac:dyDescent="0.3">
      <c r="A35" s="228">
        <v>2058</v>
      </c>
      <c r="B35" s="206">
        <v>0.4396301831215948</v>
      </c>
      <c r="E35" s="202"/>
    </row>
    <row r="36" spans="1:5" x14ac:dyDescent="0.3">
      <c r="A36" s="228">
        <v>2059</v>
      </c>
      <c r="B36" s="206">
        <v>0.44208601920264895</v>
      </c>
      <c r="E36" s="202"/>
    </row>
    <row r="37" spans="1:5" x14ac:dyDescent="0.3">
      <c r="A37" s="228">
        <v>2060</v>
      </c>
      <c r="B37" s="206">
        <v>0.44389833069128271</v>
      </c>
      <c r="E37" s="202"/>
    </row>
    <row r="38" spans="1:5" x14ac:dyDescent="0.3">
      <c r="A38" s="228">
        <v>2061</v>
      </c>
      <c r="B38" s="206">
        <v>0.4449226938455535</v>
      </c>
      <c r="E38" s="202"/>
    </row>
    <row r="39" spans="1:5" x14ac:dyDescent="0.3">
      <c r="A39" s="228">
        <v>2062</v>
      </c>
      <c r="B39" s="206">
        <v>0.44492812886097832</v>
      </c>
      <c r="E39" s="202"/>
    </row>
    <row r="40" spans="1:5" x14ac:dyDescent="0.3">
      <c r="A40" s="228">
        <v>2063</v>
      </c>
      <c r="B40" s="206">
        <v>0.44387858723844448</v>
      </c>
      <c r="C40" s="226"/>
      <c r="E40" s="202"/>
    </row>
    <row r="41" spans="1:5" x14ac:dyDescent="0.3">
      <c r="A41" s="228">
        <v>2064</v>
      </c>
      <c r="B41" s="206">
        <v>0.4420289228104301</v>
      </c>
      <c r="E41" s="202"/>
    </row>
    <row r="42" spans="1:5" x14ac:dyDescent="0.3">
      <c r="A42" s="228">
        <v>2065</v>
      </c>
      <c r="B42" s="206">
        <v>0.43953368985412239</v>
      </c>
      <c r="E42" s="202"/>
    </row>
    <row r="43" spans="1:5" x14ac:dyDescent="0.3">
      <c r="A43" s="228">
        <v>2066</v>
      </c>
      <c r="B43" s="206">
        <v>0.43644791305085034</v>
      </c>
      <c r="E43" s="202"/>
    </row>
    <row r="44" spans="1:5" x14ac:dyDescent="0.3">
      <c r="A44" s="228">
        <v>2067</v>
      </c>
      <c r="B44" s="206">
        <v>0.43280020194373936</v>
      </c>
      <c r="E44" s="202"/>
    </row>
    <row r="45" spans="1:5" x14ac:dyDescent="0.3">
      <c r="A45" s="228">
        <v>2068</v>
      </c>
      <c r="B45" s="206">
        <v>0.42862449486964604</v>
      </c>
      <c r="E45" s="202"/>
    </row>
    <row r="46" spans="1:5" x14ac:dyDescent="0.3">
      <c r="A46" s="228">
        <v>2069</v>
      </c>
      <c r="B46" s="206">
        <v>0.42402015338113908</v>
      </c>
      <c r="E46" s="202"/>
    </row>
    <row r="47" spans="1:5" x14ac:dyDescent="0.3">
      <c r="A47" s="228">
        <v>2070</v>
      </c>
      <c r="B47" s="206">
        <v>0.41914560563004694</v>
      </c>
      <c r="E47" s="202"/>
    </row>
    <row r="48" spans="1:5" x14ac:dyDescent="0.3">
      <c r="A48" s="228">
        <v>2071</v>
      </c>
      <c r="B48" s="206">
        <v>0.41414595436178353</v>
      </c>
      <c r="E48" s="202"/>
    </row>
    <row r="49" spans="1:5" x14ac:dyDescent="0.3">
      <c r="A49" s="228">
        <v>2072</v>
      </c>
      <c r="B49" s="206">
        <v>0.41325869965623752</v>
      </c>
      <c r="E49" s="202"/>
    </row>
    <row r="50" spans="1:5" x14ac:dyDescent="0.3">
      <c r="A50" s="212">
        <v>2073</v>
      </c>
      <c r="B50" s="206">
        <v>0.41232642398407182</v>
      </c>
      <c r="E50" s="202"/>
    </row>
    <row r="51" spans="1:5" x14ac:dyDescent="0.3">
      <c r="A51" s="230">
        <v>2074</v>
      </c>
      <c r="B51" s="206">
        <v>0.41161496462026614</v>
      </c>
      <c r="E51" s="202"/>
    </row>
    <row r="52" spans="1:5" x14ac:dyDescent="0.3">
      <c r="A52" s="231">
        <v>2075</v>
      </c>
      <c r="B52" s="232">
        <v>0.41207378149949736</v>
      </c>
      <c r="E52" s="202"/>
    </row>
    <row r="53" spans="1:5" x14ac:dyDescent="0.3">
      <c r="A53" s="201">
        <v>2076</v>
      </c>
      <c r="B53" s="206">
        <v>0.41286478769911827</v>
      </c>
      <c r="E53" s="202"/>
    </row>
    <row r="54" spans="1:5" x14ac:dyDescent="0.3">
      <c r="E54" s="202"/>
    </row>
    <row r="55" spans="1:5" x14ac:dyDescent="0.3">
      <c r="E55" s="202"/>
    </row>
    <row r="56" spans="1:5" x14ac:dyDescent="0.3">
      <c r="E56" s="202"/>
    </row>
    <row r="57" spans="1:5" x14ac:dyDescent="0.3">
      <c r="E57" s="202"/>
    </row>
    <row r="58" spans="1:5" x14ac:dyDescent="0.3">
      <c r="E58" s="202"/>
    </row>
    <row r="59" spans="1:5" x14ac:dyDescent="0.3">
      <c r="E59" s="202"/>
    </row>
    <row r="60" spans="1:5" x14ac:dyDescent="0.3">
      <c r="E60" s="202"/>
    </row>
  </sheetData>
  <hyperlinks>
    <hyperlink ref="E28" location="OBSAH!A1" display="Zpět na Obsah" xr:uid="{4DB5F4A0-FA2A-4D36-B75C-14B600F98527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1712-753D-4068-ADAA-732FA1479FA5}">
  <sheetPr codeName="List31">
    <tabColor theme="0" tint="-0.34998626667073579"/>
  </sheetPr>
  <dimension ref="A1:BM53"/>
  <sheetViews>
    <sheetView topLeftCell="A20" workbookViewId="0">
      <selection activeCell="A3" sqref="A3:XFD3"/>
    </sheetView>
  </sheetViews>
  <sheetFormatPr defaultColWidth="9.07421875" defaultRowHeight="11.6" x14ac:dyDescent="0.3"/>
  <cols>
    <col min="1" max="1" width="9.07421875" style="196"/>
    <col min="2" max="2" width="11.53515625" style="194" customWidth="1"/>
    <col min="3" max="16384" width="9.07421875" style="194"/>
  </cols>
  <sheetData>
    <row r="1" spans="1:65" x14ac:dyDescent="0.3">
      <c r="A1" s="4" t="s">
        <v>176</v>
      </c>
      <c r="B1" s="178"/>
    </row>
    <row r="2" spans="1:65" ht="34.75" x14ac:dyDescent="0.3">
      <c r="A2" s="227"/>
      <c r="B2" s="233" t="s">
        <v>176</v>
      </c>
    </row>
    <row r="3" spans="1:65" x14ac:dyDescent="0.3">
      <c r="A3" s="201">
        <v>2026</v>
      </c>
      <c r="B3" s="182">
        <v>0.23305876847183171</v>
      </c>
      <c r="S3" s="202"/>
    </row>
    <row r="4" spans="1:65" x14ac:dyDescent="0.3">
      <c r="A4" s="201">
        <v>2027</v>
      </c>
      <c r="B4" s="182">
        <v>0.42077560850854212</v>
      </c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234"/>
      <c r="AD4" s="234"/>
      <c r="AE4" s="234"/>
      <c r="AF4" s="234"/>
      <c r="AG4" s="234"/>
      <c r="AH4" s="234"/>
      <c r="AI4" s="234"/>
      <c r="AJ4" s="234"/>
      <c r="AK4" s="234"/>
      <c r="AL4" s="234"/>
      <c r="AM4" s="234"/>
      <c r="AN4" s="234"/>
      <c r="AO4" s="234"/>
      <c r="AP4" s="234"/>
      <c r="AQ4" s="234"/>
      <c r="AR4" s="234"/>
      <c r="AS4" s="234"/>
      <c r="AT4" s="234"/>
      <c r="AU4" s="234"/>
      <c r="AV4" s="234"/>
      <c r="AW4" s="234"/>
      <c r="AX4" s="234"/>
      <c r="AY4" s="234"/>
      <c r="AZ4" s="234"/>
      <c r="BA4" s="234"/>
      <c r="BB4" s="234"/>
      <c r="BC4" s="234"/>
      <c r="BD4" s="234"/>
      <c r="BE4" s="234"/>
      <c r="BF4" s="234"/>
      <c r="BG4" s="234"/>
      <c r="BH4" s="234"/>
      <c r="BI4" s="234"/>
      <c r="BJ4" s="234"/>
      <c r="BK4" s="234"/>
      <c r="BL4" s="234"/>
      <c r="BM4" s="234"/>
    </row>
    <row r="5" spans="1:65" x14ac:dyDescent="0.3">
      <c r="A5" s="201">
        <v>2028</v>
      </c>
      <c r="B5" s="182">
        <v>0.60787599675616732</v>
      </c>
      <c r="S5" s="202"/>
    </row>
    <row r="6" spans="1:65" x14ac:dyDescent="0.3">
      <c r="A6" s="201">
        <v>2029</v>
      </c>
      <c r="B6" s="182">
        <v>0.79437534450939751</v>
      </c>
      <c r="S6" s="202"/>
    </row>
    <row r="7" spans="1:65" x14ac:dyDescent="0.3">
      <c r="A7" s="201">
        <v>2030</v>
      </c>
      <c r="B7" s="182">
        <v>0.8172299093087636</v>
      </c>
      <c r="S7" s="202"/>
    </row>
    <row r="8" spans="1:65" x14ac:dyDescent="0.3">
      <c r="A8" s="201">
        <v>2031</v>
      </c>
      <c r="B8" s="182">
        <v>0.86028748300160807</v>
      </c>
      <c r="S8" s="202"/>
    </row>
    <row r="9" spans="1:65" x14ac:dyDescent="0.3">
      <c r="A9" s="201">
        <v>2032</v>
      </c>
      <c r="B9" s="182">
        <v>0.8606823274224995</v>
      </c>
      <c r="S9" s="202"/>
    </row>
    <row r="10" spans="1:65" x14ac:dyDescent="0.3">
      <c r="A10" s="201">
        <v>2033</v>
      </c>
      <c r="B10" s="182">
        <v>0.85692482739314446</v>
      </c>
      <c r="S10" s="202"/>
    </row>
    <row r="11" spans="1:65" x14ac:dyDescent="0.3">
      <c r="A11" s="201">
        <v>2034</v>
      </c>
      <c r="B11" s="182">
        <v>0.85202019568194665</v>
      </c>
      <c r="S11" s="202"/>
    </row>
    <row r="12" spans="1:65" x14ac:dyDescent="0.3">
      <c r="A12" s="201">
        <v>2035</v>
      </c>
      <c r="B12" s="182">
        <v>0.83549128653351801</v>
      </c>
      <c r="S12" s="202"/>
    </row>
    <row r="13" spans="1:65" x14ac:dyDescent="0.3">
      <c r="A13" s="201">
        <v>2036</v>
      </c>
      <c r="B13" s="182">
        <v>0.80348729725362844</v>
      </c>
      <c r="S13" s="202"/>
    </row>
    <row r="14" spans="1:65" x14ac:dyDescent="0.3">
      <c r="A14" s="201">
        <v>2037</v>
      </c>
      <c r="B14" s="182">
        <v>0.75207857094413377</v>
      </c>
      <c r="S14" s="202"/>
    </row>
    <row r="15" spans="1:65" x14ac:dyDescent="0.3">
      <c r="A15" s="201">
        <v>2038</v>
      </c>
      <c r="B15" s="182">
        <v>0.67952273349157721</v>
      </c>
      <c r="S15" s="202"/>
    </row>
    <row r="16" spans="1:65" x14ac:dyDescent="0.3">
      <c r="A16" s="201">
        <v>2039</v>
      </c>
      <c r="B16" s="182">
        <v>0.57712675077830866</v>
      </c>
      <c r="S16" s="202"/>
    </row>
    <row r="17" spans="1:19" x14ac:dyDescent="0.3">
      <c r="A17" s="201">
        <v>2040</v>
      </c>
      <c r="B17" s="182">
        <v>0.44469350149660691</v>
      </c>
      <c r="S17" s="202"/>
    </row>
    <row r="18" spans="1:19" x14ac:dyDescent="0.3">
      <c r="A18" s="201">
        <v>2041</v>
      </c>
      <c r="B18" s="182">
        <v>0.28587088202973376</v>
      </c>
      <c r="S18" s="202"/>
    </row>
    <row r="19" spans="1:19" x14ac:dyDescent="0.3">
      <c r="A19" s="201">
        <v>2042</v>
      </c>
      <c r="B19" s="182">
        <v>0.19059306775760021</v>
      </c>
      <c r="S19" s="202"/>
    </row>
    <row r="20" spans="1:19" x14ac:dyDescent="0.3">
      <c r="A20" s="201">
        <v>2043</v>
      </c>
      <c r="B20" s="182">
        <v>4.1951661624226588E-2</v>
      </c>
      <c r="S20" s="202"/>
    </row>
    <row r="21" spans="1:19" x14ac:dyDescent="0.3">
      <c r="A21" s="201">
        <v>2044</v>
      </c>
      <c r="B21" s="182">
        <v>-0.1088138915571335</v>
      </c>
      <c r="S21" s="202"/>
    </row>
    <row r="22" spans="1:19" x14ac:dyDescent="0.3">
      <c r="A22" s="201">
        <v>2045</v>
      </c>
      <c r="B22" s="182">
        <v>-0.25876204730428576</v>
      </c>
      <c r="S22" s="202"/>
    </row>
    <row r="23" spans="1:19" x14ac:dyDescent="0.3">
      <c r="A23" s="201">
        <v>2046</v>
      </c>
      <c r="B23" s="182">
        <v>-0.38960916550918157</v>
      </c>
      <c r="S23" s="202"/>
    </row>
    <row r="24" spans="1:19" x14ac:dyDescent="0.3">
      <c r="A24" s="201">
        <v>2047</v>
      </c>
      <c r="B24" s="182">
        <v>-0.5032206871476923</v>
      </c>
      <c r="D24" s="229"/>
      <c r="S24" s="202"/>
    </row>
    <row r="25" spans="1:19" x14ac:dyDescent="0.3">
      <c r="A25" s="201">
        <v>2048</v>
      </c>
      <c r="B25" s="182">
        <v>-0.60078135646591413</v>
      </c>
      <c r="S25" s="202"/>
    </row>
    <row r="26" spans="1:19" x14ac:dyDescent="0.3">
      <c r="A26" s="201">
        <v>2049</v>
      </c>
      <c r="B26" s="182">
        <v>-0.68975389699883927</v>
      </c>
      <c r="D26" s="368" t="s">
        <v>80</v>
      </c>
      <c r="E26" s="368"/>
      <c r="S26" s="202"/>
    </row>
    <row r="27" spans="1:19" x14ac:dyDescent="0.3">
      <c r="A27" s="201">
        <v>2050</v>
      </c>
      <c r="B27" s="182">
        <v>-0.77491902432018556</v>
      </c>
      <c r="S27" s="202"/>
    </row>
    <row r="28" spans="1:19" x14ac:dyDescent="0.3">
      <c r="A28" s="201">
        <v>2051</v>
      </c>
      <c r="B28" s="182">
        <v>-0.85772535660881566</v>
      </c>
      <c r="S28" s="202"/>
    </row>
    <row r="29" spans="1:19" x14ac:dyDescent="0.3">
      <c r="A29" s="201">
        <v>2052</v>
      </c>
      <c r="B29" s="182">
        <v>-0.93889673992363676</v>
      </c>
      <c r="S29" s="202"/>
    </row>
    <row r="30" spans="1:19" x14ac:dyDescent="0.3">
      <c r="A30" s="201">
        <v>2053</v>
      </c>
      <c r="B30" s="182">
        <v>-1.0146169614832843</v>
      </c>
      <c r="S30" s="202"/>
    </row>
    <row r="31" spans="1:19" x14ac:dyDescent="0.3">
      <c r="A31" s="201">
        <v>2054</v>
      </c>
      <c r="B31" s="182">
        <v>-1.0854222127612996</v>
      </c>
      <c r="S31" s="202"/>
    </row>
    <row r="32" spans="1:19" x14ac:dyDescent="0.3">
      <c r="A32" s="201">
        <v>2055</v>
      </c>
      <c r="B32" s="182">
        <v>-1.0970608075103971</v>
      </c>
      <c r="S32" s="202"/>
    </row>
    <row r="33" spans="1:19" x14ac:dyDescent="0.3">
      <c r="A33" s="201">
        <v>2056</v>
      </c>
      <c r="B33" s="182">
        <v>-1.1591644712937441</v>
      </c>
      <c r="S33" s="202"/>
    </row>
    <row r="34" spans="1:19" x14ac:dyDescent="0.3">
      <c r="A34" s="201">
        <v>2057</v>
      </c>
      <c r="B34" s="182">
        <v>-1.25551709794426</v>
      </c>
      <c r="S34" s="202"/>
    </row>
    <row r="35" spans="1:19" x14ac:dyDescent="0.3">
      <c r="A35" s="201">
        <v>2058</v>
      </c>
      <c r="B35" s="182">
        <v>-1.342805421962268</v>
      </c>
      <c r="S35" s="202"/>
    </row>
    <row r="36" spans="1:19" x14ac:dyDescent="0.3">
      <c r="A36" s="201">
        <v>2059</v>
      </c>
      <c r="B36" s="182">
        <v>-1.4136806401076196</v>
      </c>
      <c r="S36" s="202"/>
    </row>
    <row r="37" spans="1:19" x14ac:dyDescent="0.3">
      <c r="A37" s="201">
        <v>2060</v>
      </c>
      <c r="B37" s="182">
        <v>-1.4591829483831713</v>
      </c>
      <c r="S37" s="202"/>
    </row>
    <row r="38" spans="1:19" x14ac:dyDescent="0.3">
      <c r="A38" s="201">
        <v>2061</v>
      </c>
      <c r="B38" s="182">
        <v>-1.4794490097643287</v>
      </c>
      <c r="S38" s="202"/>
    </row>
    <row r="39" spans="1:19" x14ac:dyDescent="0.3">
      <c r="A39" s="201">
        <v>2062</v>
      </c>
      <c r="B39" s="182">
        <v>-1.4622355398220357</v>
      </c>
      <c r="S39" s="202"/>
    </row>
    <row r="40" spans="1:19" x14ac:dyDescent="0.3">
      <c r="A40" s="201">
        <v>2063</v>
      </c>
      <c r="B40" s="182">
        <v>-1.4144068517382529</v>
      </c>
      <c r="S40" s="202"/>
    </row>
    <row r="41" spans="1:19" x14ac:dyDescent="0.3">
      <c r="A41" s="201">
        <v>2064</v>
      </c>
      <c r="B41" s="182">
        <v>-1.3492784750458835</v>
      </c>
      <c r="S41" s="202"/>
    </row>
    <row r="42" spans="1:19" x14ac:dyDescent="0.3">
      <c r="A42" s="201">
        <v>2065</v>
      </c>
      <c r="B42" s="182">
        <v>-1.276718851194973</v>
      </c>
      <c r="S42" s="202"/>
    </row>
    <row r="43" spans="1:19" x14ac:dyDescent="0.3">
      <c r="A43" s="201">
        <v>2066</v>
      </c>
      <c r="B43" s="182">
        <v>-1.2010433037808479</v>
      </c>
      <c r="S43" s="202"/>
    </row>
    <row r="44" spans="1:19" x14ac:dyDescent="0.3">
      <c r="A44" s="201">
        <v>2067</v>
      </c>
      <c r="B44" s="182">
        <v>-1.1249180075500114</v>
      </c>
      <c r="S44" s="202"/>
    </row>
    <row r="45" spans="1:19" x14ac:dyDescent="0.3">
      <c r="A45" s="201">
        <v>2068</v>
      </c>
      <c r="B45" s="182">
        <v>-1.0574839543818015</v>
      </c>
      <c r="S45" s="202"/>
    </row>
    <row r="46" spans="1:19" x14ac:dyDescent="0.3">
      <c r="A46" s="201">
        <v>2069</v>
      </c>
      <c r="B46" s="182">
        <v>-1.0006936392347292</v>
      </c>
      <c r="S46" s="202"/>
    </row>
    <row r="47" spans="1:19" x14ac:dyDescent="0.3">
      <c r="A47" s="201">
        <v>2070</v>
      </c>
      <c r="B47" s="182">
        <v>-0.96205155981572688</v>
      </c>
      <c r="S47" s="202"/>
    </row>
    <row r="48" spans="1:19" x14ac:dyDescent="0.3">
      <c r="A48" s="201" t="s">
        <v>81</v>
      </c>
      <c r="B48" s="182">
        <v>-0.94500882521526286</v>
      </c>
      <c r="S48" s="202"/>
    </row>
    <row r="49" spans="1:19" x14ac:dyDescent="0.3">
      <c r="A49" s="201" t="s">
        <v>82</v>
      </c>
      <c r="B49" s="182">
        <v>-0.95402543443967325</v>
      </c>
      <c r="S49" s="202"/>
    </row>
    <row r="50" spans="1:19" x14ac:dyDescent="0.3">
      <c r="A50" s="201">
        <v>2073</v>
      </c>
      <c r="B50" s="182">
        <v>-0.98652299528688125</v>
      </c>
      <c r="S50" s="202"/>
    </row>
    <row r="51" spans="1:19" x14ac:dyDescent="0.3">
      <c r="A51" s="201">
        <v>2074</v>
      </c>
      <c r="B51" s="182">
        <v>-1.0468061418877994</v>
      </c>
      <c r="S51" s="202"/>
    </row>
    <row r="52" spans="1:19" x14ac:dyDescent="0.3">
      <c r="A52" s="201">
        <v>2075</v>
      </c>
      <c r="B52" s="182">
        <v>-1.134047973607716</v>
      </c>
    </row>
    <row r="53" spans="1:19" x14ac:dyDescent="0.3">
      <c r="A53" s="235">
        <v>2076</v>
      </c>
      <c r="B53" s="182">
        <v>-1.2345696322168731</v>
      </c>
    </row>
  </sheetData>
  <hyperlinks>
    <hyperlink ref="D26" location="OBSAH!A1" display="Zpět na Obsah" xr:uid="{68E7F080-D1D9-4CAA-A215-48FF8F13C9BB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633A6-EC0C-438C-8ABC-258C75F1B318}">
  <sheetPr codeName="List32">
    <tabColor theme="0" tint="-0.34998626667073579"/>
  </sheetPr>
  <dimension ref="A1:N11"/>
  <sheetViews>
    <sheetView zoomScaleNormal="100" workbookViewId="0">
      <selection activeCell="A11" sqref="A11:B11"/>
    </sheetView>
  </sheetViews>
  <sheetFormatPr defaultColWidth="8.84375" defaultRowHeight="11.6" x14ac:dyDescent="0.3"/>
  <cols>
    <col min="1" max="1" width="22.3046875" style="4" customWidth="1"/>
    <col min="2" max="5" width="8.4609375" style="4" customWidth="1"/>
    <col min="6" max="7" width="8.53515625" style="4" customWidth="1"/>
    <col min="8" max="16384" width="8.84375" style="4"/>
  </cols>
  <sheetData>
    <row r="1" spans="1:14" x14ac:dyDescent="0.3">
      <c r="A1" s="50" t="s">
        <v>177</v>
      </c>
      <c r="B1" s="50"/>
      <c r="C1" s="50"/>
      <c r="D1" s="50"/>
      <c r="E1" s="50"/>
      <c r="F1" s="50"/>
      <c r="G1" s="50"/>
    </row>
    <row r="2" spans="1:14" s="50" customFormat="1" ht="12" thickBot="1" x14ac:dyDescent="0.35">
      <c r="A2" s="82"/>
      <c r="B2" s="83">
        <v>2026</v>
      </c>
      <c r="C2" s="83">
        <v>2036</v>
      </c>
      <c r="D2" s="83">
        <v>2046</v>
      </c>
      <c r="E2" s="83">
        <v>2056</v>
      </c>
      <c r="F2" s="83">
        <v>2066</v>
      </c>
      <c r="G2" s="83">
        <v>2076</v>
      </c>
    </row>
    <row r="3" spans="1:14" s="50" customFormat="1" ht="12" thickTop="1" x14ac:dyDescent="0.3">
      <c r="A3" s="84" t="s">
        <v>178</v>
      </c>
      <c r="B3" s="85">
        <v>7.1789148061425294</v>
      </c>
      <c r="C3" s="85">
        <v>6.8396881737077004</v>
      </c>
      <c r="D3" s="85">
        <v>8.1922064236865566</v>
      </c>
      <c r="E3" s="85">
        <v>9.0520402184883952</v>
      </c>
      <c r="F3" s="85">
        <v>9.1789787293076941</v>
      </c>
      <c r="G3" s="85">
        <v>9.2914348457470712</v>
      </c>
    </row>
    <row r="4" spans="1:14" s="50" customFormat="1" x14ac:dyDescent="0.3">
      <c r="A4" s="84" t="s">
        <v>179</v>
      </c>
      <c r="B4" s="85">
        <v>0.74971951982223894</v>
      </c>
      <c r="C4" s="85">
        <v>0.78320677606831068</v>
      </c>
      <c r="D4" s="85">
        <v>0.78620595419442441</v>
      </c>
      <c r="E4" s="85">
        <v>0.79892997011160294</v>
      </c>
      <c r="F4" s="85">
        <v>0.81367506412076662</v>
      </c>
      <c r="G4" s="85">
        <v>0.83846154904823633</v>
      </c>
    </row>
    <row r="5" spans="1:14" s="50" customFormat="1" ht="12" thickBot="1" x14ac:dyDescent="0.35">
      <c r="A5" s="86" t="s">
        <v>180</v>
      </c>
      <c r="B5" s="87">
        <v>0.43830690556340013</v>
      </c>
      <c r="C5" s="87">
        <v>0.39422896160528514</v>
      </c>
      <c r="D5" s="87">
        <v>0.40307501221939318</v>
      </c>
      <c r="E5" s="87">
        <v>0.43303216484747775</v>
      </c>
      <c r="F5" s="87">
        <v>0.43644791305085034</v>
      </c>
      <c r="G5" s="87">
        <v>0.41286478769911827</v>
      </c>
    </row>
    <row r="6" spans="1:14" s="50" customFormat="1" x14ac:dyDescent="0.3">
      <c r="A6" s="88" t="s">
        <v>181</v>
      </c>
      <c r="B6" s="89">
        <v>8.3669412315281697</v>
      </c>
      <c r="C6" s="89">
        <v>8.0171239113812955</v>
      </c>
      <c r="D6" s="89">
        <v>9.3814873901003732</v>
      </c>
      <c r="E6" s="89">
        <v>10.284002353447477</v>
      </c>
      <c r="F6" s="89">
        <v>10.429101706479312</v>
      </c>
      <c r="G6" s="89">
        <v>10.542761182494427</v>
      </c>
      <c r="I6" s="51"/>
      <c r="J6" s="51"/>
      <c r="K6" s="51"/>
      <c r="L6" s="51"/>
      <c r="M6" s="51"/>
      <c r="N6" s="51"/>
    </row>
    <row r="7" spans="1:14" s="50" customFormat="1" ht="12" thickBot="1" x14ac:dyDescent="0.35">
      <c r="A7" s="90" t="s">
        <v>182</v>
      </c>
      <c r="B7" s="91">
        <v>8.6</v>
      </c>
      <c r="C7" s="91">
        <v>8.8206112086349258</v>
      </c>
      <c r="D7" s="91">
        <v>8.9918782245911917</v>
      </c>
      <c r="E7" s="91">
        <v>9.1248378821537308</v>
      </c>
      <c r="F7" s="91">
        <v>9.228058402698462</v>
      </c>
      <c r="G7" s="91">
        <v>9.3081915502775541</v>
      </c>
    </row>
    <row r="8" spans="1:14" s="50" customFormat="1" x14ac:dyDescent="0.3">
      <c r="A8" s="92" t="s">
        <v>183</v>
      </c>
      <c r="B8" s="89">
        <v>0.23305876847182994</v>
      </c>
      <c r="C8" s="89">
        <v>0.80348729725363022</v>
      </c>
      <c r="D8" s="89">
        <v>-0.38960916550918157</v>
      </c>
      <c r="E8" s="89">
        <v>-1.1591644712937459</v>
      </c>
      <c r="F8" s="89">
        <v>-1.2010433037808497</v>
      </c>
      <c r="G8" s="89">
        <v>-1.2345696322168731</v>
      </c>
    </row>
    <row r="10" spans="1:14" x14ac:dyDescent="0.3">
      <c r="A10" s="46"/>
    </row>
    <row r="11" spans="1:14" x14ac:dyDescent="0.3">
      <c r="A11" s="368" t="s">
        <v>80</v>
      </c>
      <c r="B11" s="368"/>
    </row>
  </sheetData>
  <hyperlinks>
    <hyperlink ref="A11" location="OBSAH!A1" display="Zpět na Obsah" xr:uid="{11E910EF-900B-41E1-9C98-7759A2CD62C7}"/>
  </hyperlinks>
  <pageMargins left="0.7" right="0.7" top="0.78740157499999996" bottom="0.78740157499999996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11A47-BC54-4651-A8E3-89CD7A9EEA5F}">
  <sheetPr codeName="List33">
    <tabColor theme="0" tint="-0.34998626667073579"/>
  </sheetPr>
  <dimension ref="A1:E25"/>
  <sheetViews>
    <sheetView workbookViewId="0">
      <selection activeCell="A25" sqref="A25:B25"/>
    </sheetView>
  </sheetViews>
  <sheetFormatPr defaultColWidth="9.07421875" defaultRowHeight="12.45" x14ac:dyDescent="0.3"/>
  <cols>
    <col min="1" max="16384" width="9.07421875" style="236"/>
  </cols>
  <sheetData>
    <row r="1" spans="1:5" x14ac:dyDescent="0.3">
      <c r="A1" s="4" t="s">
        <v>498</v>
      </c>
    </row>
    <row r="2" spans="1:5" ht="23.15" x14ac:dyDescent="0.3">
      <c r="A2" s="332"/>
      <c r="B2" s="333" t="s">
        <v>146</v>
      </c>
      <c r="C2" s="333" t="s">
        <v>145</v>
      </c>
      <c r="D2" s="333" t="s">
        <v>184</v>
      </c>
      <c r="E2" s="333" t="s">
        <v>185</v>
      </c>
    </row>
    <row r="3" spans="1:5" x14ac:dyDescent="0.3">
      <c r="A3" s="332" t="s">
        <v>186</v>
      </c>
      <c r="B3" s="331">
        <v>4.2391028039666452</v>
      </c>
      <c r="C3" s="331">
        <v>3.7693593924463991</v>
      </c>
      <c r="D3" s="331">
        <v>5.2473048691361814</v>
      </c>
      <c r="E3" s="331">
        <v>5.6021734725459318</v>
      </c>
    </row>
    <row r="4" spans="1:5" x14ac:dyDescent="0.3">
      <c r="A4" s="334" t="s">
        <v>187</v>
      </c>
      <c r="B4" s="331">
        <v>2.3671335042067141</v>
      </c>
      <c r="C4" s="331">
        <v>2.0119791827920057</v>
      </c>
      <c r="D4" s="331">
        <v>5.2473048691361814</v>
      </c>
      <c r="E4" s="331">
        <v>5.6021734725459318</v>
      </c>
    </row>
    <row r="5" spans="1:5" x14ac:dyDescent="0.3">
      <c r="A5" s="335" t="s">
        <v>188</v>
      </c>
      <c r="B5" s="331">
        <v>2.3927547801673028</v>
      </c>
      <c r="C5" s="331">
        <v>2.349632461062916</v>
      </c>
      <c r="D5" s="331">
        <v>5.2473048691361814</v>
      </c>
      <c r="E5" s="331">
        <v>5.6021734725459318</v>
      </c>
    </row>
    <row r="6" spans="1:5" x14ac:dyDescent="0.3">
      <c r="A6" s="332" t="s">
        <v>189</v>
      </c>
      <c r="B6" s="331">
        <v>2.4181029696909491</v>
      </c>
      <c r="C6" s="331">
        <v>2.8765366739737432</v>
      </c>
      <c r="D6" s="331">
        <v>5.2473048691361814</v>
      </c>
      <c r="E6" s="331">
        <v>5.6021734725459318</v>
      </c>
    </row>
    <row r="7" spans="1:5" x14ac:dyDescent="0.3">
      <c r="A7" s="332" t="s">
        <v>190</v>
      </c>
      <c r="B7" s="331">
        <v>2.0546662409591523</v>
      </c>
      <c r="C7" s="331">
        <v>2.8963439194047726</v>
      </c>
      <c r="D7" s="331">
        <v>5.2473048691361814</v>
      </c>
      <c r="E7" s="331">
        <v>5.6021734725459318</v>
      </c>
    </row>
    <row r="8" spans="1:5" x14ac:dyDescent="0.3">
      <c r="A8" s="332" t="s">
        <v>191</v>
      </c>
      <c r="B8" s="331">
        <v>2.2679279494539797</v>
      </c>
      <c r="C8" s="331">
        <v>3.7401302457925034</v>
      </c>
      <c r="D8" s="331">
        <v>5.2473048691361814</v>
      </c>
      <c r="E8" s="331">
        <v>5.6021734725459318</v>
      </c>
    </row>
    <row r="9" spans="1:5" x14ac:dyDescent="0.3">
      <c r="A9" s="332" t="s">
        <v>192</v>
      </c>
      <c r="B9" s="331">
        <v>2.5124698372320422</v>
      </c>
      <c r="C9" s="331">
        <v>4.1116076972772326</v>
      </c>
      <c r="D9" s="331">
        <v>5.2473048691361814</v>
      </c>
      <c r="E9" s="331">
        <v>5.6021734725459318</v>
      </c>
    </row>
    <row r="10" spans="1:5" x14ac:dyDescent="0.3">
      <c r="A10" s="332" t="s">
        <v>193</v>
      </c>
      <c r="B10" s="331">
        <v>2.7846197101013423</v>
      </c>
      <c r="C10" s="331">
        <v>3.9285868864323836</v>
      </c>
      <c r="D10" s="331">
        <v>5.2473048691361814</v>
      </c>
      <c r="E10" s="331">
        <v>5.6021734725459318</v>
      </c>
    </row>
    <row r="11" spans="1:5" x14ac:dyDescent="0.3">
      <c r="A11" s="332" t="s">
        <v>194</v>
      </c>
      <c r="B11" s="331">
        <v>3.1592349927727401</v>
      </c>
      <c r="C11" s="331">
        <v>3.8886606414487672</v>
      </c>
      <c r="D11" s="331">
        <v>5.2473048691361814</v>
      </c>
      <c r="E11" s="331">
        <v>5.6021734725459318</v>
      </c>
    </row>
    <row r="12" spans="1:5" x14ac:dyDescent="0.3">
      <c r="A12" s="332" t="s">
        <v>195</v>
      </c>
      <c r="B12" s="331">
        <v>3.8246139983136502</v>
      </c>
      <c r="C12" s="331">
        <v>4.5258598551842253</v>
      </c>
      <c r="D12" s="331">
        <v>5.2473048691361814</v>
      </c>
      <c r="E12" s="331">
        <v>5.6021734725459318</v>
      </c>
    </row>
    <row r="13" spans="1:5" x14ac:dyDescent="0.3">
      <c r="A13" s="332" t="s">
        <v>196</v>
      </c>
      <c r="B13" s="331">
        <v>4.9467764305935056</v>
      </c>
      <c r="C13" s="331">
        <v>5.2800554878257158</v>
      </c>
      <c r="D13" s="331">
        <v>5.2473048691361814</v>
      </c>
      <c r="E13" s="331">
        <v>5.6021734725459318</v>
      </c>
    </row>
    <row r="14" spans="1:5" x14ac:dyDescent="0.3">
      <c r="A14" s="332" t="s">
        <v>197</v>
      </c>
      <c r="B14" s="331">
        <v>6.5152992413737234</v>
      </c>
      <c r="C14" s="331">
        <v>6.0670055897899164</v>
      </c>
      <c r="D14" s="331">
        <v>5.2473048691361814</v>
      </c>
      <c r="E14" s="331">
        <v>5.6021734725459318</v>
      </c>
    </row>
    <row r="15" spans="1:5" x14ac:dyDescent="0.3">
      <c r="A15" s="332" t="s">
        <v>198</v>
      </c>
      <c r="B15" s="331">
        <v>8.6518809291843741</v>
      </c>
      <c r="C15" s="331">
        <v>6.952141283765763</v>
      </c>
      <c r="D15" s="331">
        <v>5.2473048691361814</v>
      </c>
      <c r="E15" s="331">
        <v>5.6021734725459318</v>
      </c>
    </row>
    <row r="16" spans="1:5" x14ac:dyDescent="0.3">
      <c r="A16" s="332" t="s">
        <v>199</v>
      </c>
      <c r="B16" s="331">
        <v>10.633529500345047</v>
      </c>
      <c r="C16" s="331">
        <v>7.8706833611208786</v>
      </c>
      <c r="D16" s="331">
        <v>5.2473048691361814</v>
      </c>
      <c r="E16" s="331">
        <v>5.6021734725459318</v>
      </c>
    </row>
    <row r="17" spans="1:5" x14ac:dyDescent="0.3">
      <c r="A17" s="332" t="s">
        <v>200</v>
      </c>
      <c r="B17" s="331">
        <v>13.040567600155301</v>
      </c>
      <c r="C17" s="331">
        <v>10.217679185637021</v>
      </c>
      <c r="D17" s="331">
        <v>5.2473048691361814</v>
      </c>
      <c r="E17" s="331">
        <v>5.6021734725459318</v>
      </c>
    </row>
    <row r="18" spans="1:5" x14ac:dyDescent="0.3">
      <c r="A18" s="332" t="s">
        <v>201</v>
      </c>
      <c r="B18" s="331">
        <v>15.085077584327017</v>
      </c>
      <c r="C18" s="331">
        <v>11.516680839331455</v>
      </c>
      <c r="D18" s="331">
        <v>5.2473048691361814</v>
      </c>
      <c r="E18" s="331">
        <v>5.6021734725459318</v>
      </c>
    </row>
    <row r="19" spans="1:5" x14ac:dyDescent="0.3">
      <c r="A19" s="332" t="s">
        <v>202</v>
      </c>
      <c r="B19" s="331">
        <v>15.452629176872341</v>
      </c>
      <c r="C19" s="331">
        <v>13.149289930576277</v>
      </c>
      <c r="D19" s="331">
        <v>5.2473048691361814</v>
      </c>
      <c r="E19" s="331">
        <v>5.6021734725459318</v>
      </c>
    </row>
    <row r="20" spans="1:5" x14ac:dyDescent="0.3">
      <c r="A20" s="332" t="s">
        <v>203</v>
      </c>
      <c r="B20" s="331">
        <v>16.07005361010502</v>
      </c>
      <c r="C20" s="331">
        <v>15.174872325499416</v>
      </c>
      <c r="D20" s="331">
        <v>5.2473048691361814</v>
      </c>
      <c r="E20" s="331">
        <v>5.6021734725459318</v>
      </c>
    </row>
    <row r="25" spans="1:5" x14ac:dyDescent="0.3">
      <c r="A25" s="368" t="s">
        <v>80</v>
      </c>
      <c r="B25" s="368"/>
    </row>
  </sheetData>
  <hyperlinks>
    <hyperlink ref="A25" location="OBSAH!A1" display="Zpět na Obsah" xr:uid="{B17CAEA7-5322-4ECE-9900-C8CBA73AE879}"/>
  </hyperlinks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BE05F-541F-490E-8B5B-AC6991879ED5}">
  <sheetPr codeName="List34">
    <tabColor theme="0" tint="-0.34998626667073579"/>
  </sheetPr>
  <dimension ref="A1:AZ23"/>
  <sheetViews>
    <sheetView workbookViewId="0"/>
  </sheetViews>
  <sheetFormatPr defaultColWidth="9.07421875" defaultRowHeight="12.45" x14ac:dyDescent="0.3"/>
  <cols>
    <col min="1" max="1" width="16" style="32" customWidth="1"/>
    <col min="2" max="16384" width="9.07421875" style="32"/>
  </cols>
  <sheetData>
    <row r="1" spans="1:52" x14ac:dyDescent="0.3">
      <c r="A1" s="4" t="s">
        <v>204</v>
      </c>
    </row>
    <row r="2" spans="1:52" s="240" customFormat="1" x14ac:dyDescent="0.4">
      <c r="A2" s="329"/>
      <c r="B2" s="329">
        <v>2026</v>
      </c>
      <c r="C2" s="329">
        <v>2027</v>
      </c>
      <c r="D2" s="329">
        <v>2028</v>
      </c>
      <c r="E2" s="329">
        <v>2029</v>
      </c>
      <c r="F2" s="329">
        <v>2030</v>
      </c>
      <c r="G2" s="329">
        <v>2031</v>
      </c>
      <c r="H2" s="329">
        <v>2032</v>
      </c>
      <c r="I2" s="329">
        <v>2033</v>
      </c>
      <c r="J2" s="329">
        <v>2034</v>
      </c>
      <c r="K2" s="329">
        <v>2035</v>
      </c>
      <c r="L2" s="329">
        <v>2036</v>
      </c>
      <c r="M2" s="329">
        <v>2037</v>
      </c>
      <c r="N2" s="329">
        <v>2038</v>
      </c>
      <c r="O2" s="329">
        <v>2039</v>
      </c>
      <c r="P2" s="329">
        <v>2040</v>
      </c>
      <c r="Q2" s="329">
        <v>2041</v>
      </c>
      <c r="R2" s="329">
        <v>2042</v>
      </c>
      <c r="S2" s="329">
        <v>2043</v>
      </c>
      <c r="T2" s="329">
        <v>2044</v>
      </c>
      <c r="U2" s="329">
        <v>2045</v>
      </c>
      <c r="V2" s="329">
        <v>2046</v>
      </c>
      <c r="W2" s="329">
        <v>2047</v>
      </c>
      <c r="X2" s="329">
        <v>2048</v>
      </c>
      <c r="Y2" s="329">
        <v>2049</v>
      </c>
      <c r="Z2" s="329">
        <v>2050</v>
      </c>
      <c r="AA2" s="329">
        <v>2051</v>
      </c>
      <c r="AB2" s="329">
        <v>2052</v>
      </c>
      <c r="AC2" s="329">
        <v>2053</v>
      </c>
      <c r="AD2" s="329">
        <v>2054</v>
      </c>
      <c r="AE2" s="329">
        <v>2055</v>
      </c>
      <c r="AF2" s="329">
        <v>2056</v>
      </c>
      <c r="AG2" s="329">
        <v>2057</v>
      </c>
      <c r="AH2" s="329">
        <v>2058</v>
      </c>
      <c r="AI2" s="329">
        <v>2059</v>
      </c>
      <c r="AJ2" s="329">
        <v>2060</v>
      </c>
      <c r="AK2" s="329">
        <v>2061</v>
      </c>
      <c r="AL2" s="329">
        <v>2062</v>
      </c>
      <c r="AM2" s="329">
        <v>2063</v>
      </c>
      <c r="AN2" s="329">
        <v>2064</v>
      </c>
      <c r="AO2" s="329">
        <v>2065</v>
      </c>
      <c r="AP2" s="329">
        <v>2066</v>
      </c>
      <c r="AQ2" s="329">
        <v>2067</v>
      </c>
      <c r="AR2" s="329">
        <v>2068</v>
      </c>
      <c r="AS2" s="329">
        <v>2069</v>
      </c>
      <c r="AT2" s="329">
        <v>2070</v>
      </c>
      <c r="AU2" s="329">
        <v>2071</v>
      </c>
      <c r="AV2" s="329">
        <v>2072</v>
      </c>
      <c r="AW2" s="329">
        <v>2073</v>
      </c>
      <c r="AX2" s="329">
        <v>2074</v>
      </c>
      <c r="AY2" s="329">
        <v>2075</v>
      </c>
      <c r="AZ2" s="329">
        <v>2076</v>
      </c>
    </row>
    <row r="3" spans="1:52" x14ac:dyDescent="0.3">
      <c r="A3" s="2" t="s">
        <v>312</v>
      </c>
      <c r="B3" s="5">
        <v>6.3997046246284857</v>
      </c>
      <c r="C3" s="5">
        <v>6.4530573399083941</v>
      </c>
      <c r="D3" s="5">
        <v>6.5072585607853632</v>
      </c>
      <c r="E3" s="5">
        <v>6.5534562753336969</v>
      </c>
      <c r="F3" s="5">
        <v>6.6001631248452677</v>
      </c>
      <c r="G3" s="5">
        <v>6.6441199463767679</v>
      </c>
      <c r="H3" s="5">
        <v>6.6884635024463517</v>
      </c>
      <c r="I3" s="5">
        <v>6.731539224589155</v>
      </c>
      <c r="J3" s="5">
        <v>6.7747670011135313</v>
      </c>
      <c r="K3" s="5">
        <v>6.8161872705134279</v>
      </c>
      <c r="L3" s="5">
        <v>6.8539142562965703</v>
      </c>
      <c r="M3" s="5">
        <v>6.8889330757225204</v>
      </c>
      <c r="N3" s="5">
        <v>6.9225412341886585</v>
      </c>
      <c r="O3" s="5">
        <v>6.9587913112131456</v>
      </c>
      <c r="P3" s="5">
        <v>6.9951836811190473</v>
      </c>
      <c r="Q3" s="5">
        <v>7.0272535084705412</v>
      </c>
      <c r="R3" s="5">
        <v>7.056412934226036</v>
      </c>
      <c r="S3" s="5">
        <v>7.084658018186424</v>
      </c>
      <c r="T3" s="5">
        <v>7.1148784698251673</v>
      </c>
      <c r="U3" s="5">
        <v>7.1453115955854241</v>
      </c>
      <c r="V3" s="5">
        <v>7.1739182000523121</v>
      </c>
      <c r="W3" s="5">
        <v>7.2022248131129389</v>
      </c>
      <c r="X3" s="5">
        <v>7.2310459940995306</v>
      </c>
      <c r="Y3" s="5">
        <v>7.2642604166524842</v>
      </c>
      <c r="Z3" s="5">
        <v>7.2979113686610146</v>
      </c>
      <c r="AA3" s="5">
        <v>7.3282635357688415</v>
      </c>
      <c r="AB3" s="5">
        <v>7.3567641005218993</v>
      </c>
      <c r="AC3" s="5">
        <v>7.3849197201584476</v>
      </c>
      <c r="AD3" s="5">
        <v>7.413936698051395</v>
      </c>
      <c r="AE3" s="5">
        <v>7.4413045684661583</v>
      </c>
      <c r="AF3" s="5">
        <v>7.4665709919601078</v>
      </c>
      <c r="AG3" s="5">
        <v>7.4902475123116243</v>
      </c>
      <c r="AH3" s="5">
        <v>7.5152688941455068</v>
      </c>
      <c r="AI3" s="5">
        <v>7.542572292146474</v>
      </c>
      <c r="AJ3" s="5">
        <v>7.5682957132685633</v>
      </c>
      <c r="AK3" s="5">
        <v>7.5927512970843409</v>
      </c>
      <c r="AL3" s="5">
        <v>7.6152388506478417</v>
      </c>
      <c r="AM3" s="5">
        <v>7.6371191689255502</v>
      </c>
      <c r="AN3" s="5">
        <v>7.6589346636468703</v>
      </c>
      <c r="AO3" s="5">
        <v>7.6762389260620942</v>
      </c>
      <c r="AP3" s="5">
        <v>7.6905782396535587</v>
      </c>
      <c r="AQ3" s="5">
        <v>7.702882015338175</v>
      </c>
      <c r="AR3" s="5">
        <v>7.7144742245054632</v>
      </c>
      <c r="AS3" s="5">
        <v>7.7254181745394419</v>
      </c>
      <c r="AT3" s="5">
        <v>7.7326557406369636</v>
      </c>
      <c r="AU3" s="5">
        <v>7.738215068945439</v>
      </c>
      <c r="AV3" s="5">
        <v>7.7431869513361136</v>
      </c>
      <c r="AW3" s="5">
        <v>7.749583312515</v>
      </c>
      <c r="AX3" s="5">
        <v>7.7569018783924841</v>
      </c>
      <c r="AY3" s="5">
        <v>7.7633414516161485</v>
      </c>
      <c r="AZ3" s="5">
        <v>7.7711068252512847</v>
      </c>
    </row>
    <row r="23" spans="1:2" x14ac:dyDescent="0.3">
      <c r="A23" s="368" t="s">
        <v>80</v>
      </c>
      <c r="B23" s="368"/>
    </row>
  </sheetData>
  <hyperlinks>
    <hyperlink ref="A23" location="OBSAH!A1" display="Zpět na Obsah" xr:uid="{093502E6-7373-4347-84CA-2F941CC9401E}"/>
  </hyperlinks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63717-FC13-473B-A172-B0ACA1F7268B}">
  <sheetPr codeName="List35">
    <tabColor theme="0" tint="-0.34998626667073579"/>
  </sheetPr>
  <dimension ref="A1:AH75"/>
  <sheetViews>
    <sheetView topLeftCell="A5" zoomScale="70" zoomScaleNormal="70" workbookViewId="0">
      <selection activeCell="A57" sqref="A57:B57"/>
    </sheetView>
  </sheetViews>
  <sheetFormatPr defaultColWidth="9.07421875" defaultRowHeight="11.6" x14ac:dyDescent="0.3"/>
  <cols>
    <col min="1" max="1" width="9.07421875" style="242"/>
    <col min="2" max="2" width="12.07421875" style="241" bestFit="1" customWidth="1"/>
    <col min="3" max="3" width="17.3046875" style="241" bestFit="1" customWidth="1"/>
    <col min="4" max="4" width="11.69140625" style="241" bestFit="1" customWidth="1"/>
    <col min="5" max="5" width="10.69140625" style="241" bestFit="1" customWidth="1"/>
    <col min="6" max="6" width="9" style="241" customWidth="1"/>
    <col min="7" max="16384" width="9.07421875" style="241"/>
  </cols>
  <sheetData>
    <row r="1" spans="1:6" x14ac:dyDescent="0.3">
      <c r="A1" s="104" t="s">
        <v>205</v>
      </c>
      <c r="B1" s="4"/>
      <c r="C1" s="4"/>
      <c r="D1" s="4"/>
      <c r="E1" s="4"/>
    </row>
    <row r="2" spans="1:6" ht="34.75" x14ac:dyDescent="0.3">
      <c r="A2" s="307"/>
      <c r="B2" s="247" t="s">
        <v>206</v>
      </c>
      <c r="C2" s="247" t="s">
        <v>208</v>
      </c>
      <c r="D2" s="247" t="s">
        <v>313</v>
      </c>
      <c r="E2" s="247" t="s">
        <v>207</v>
      </c>
      <c r="F2" s="247" t="s">
        <v>209</v>
      </c>
    </row>
    <row r="3" spans="1:6" x14ac:dyDescent="0.3">
      <c r="A3" s="308">
        <v>2026</v>
      </c>
      <c r="B3" s="309">
        <v>0.55000000000000004</v>
      </c>
      <c r="C3" s="309">
        <v>0.55000000000000004</v>
      </c>
      <c r="D3" s="309">
        <v>0.4</v>
      </c>
      <c r="E3" s="309">
        <v>0.34</v>
      </c>
      <c r="F3" s="309">
        <v>0.12</v>
      </c>
    </row>
    <row r="4" spans="1:6" x14ac:dyDescent="0.3">
      <c r="A4" s="308">
        <v>2027</v>
      </c>
      <c r="B4" s="309">
        <v>0.56854738012214101</v>
      </c>
      <c r="C4" s="309">
        <v>0.5408717810491569</v>
      </c>
      <c r="D4" s="309">
        <v>0.4</v>
      </c>
      <c r="E4" s="309">
        <v>0.32671073692240687</v>
      </c>
      <c r="F4" s="309">
        <v>0.11785672005419895</v>
      </c>
    </row>
    <row r="5" spans="1:6" x14ac:dyDescent="0.3">
      <c r="A5" s="308">
        <v>2028</v>
      </c>
      <c r="B5" s="309">
        <v>0.58301503162809709</v>
      </c>
      <c r="C5" s="309">
        <v>0.53053541820535843</v>
      </c>
      <c r="D5" s="309">
        <v>0.4</v>
      </c>
      <c r="E5" s="309">
        <v>0.32264714734975658</v>
      </c>
      <c r="F5" s="309">
        <v>0.11663071394940804</v>
      </c>
    </row>
    <row r="6" spans="1:6" x14ac:dyDescent="0.3">
      <c r="A6" s="308">
        <v>2029</v>
      </c>
      <c r="B6" s="309">
        <v>0.59765802018511005</v>
      </c>
      <c r="C6" s="309">
        <v>0.52200773649670285</v>
      </c>
      <c r="D6" s="309">
        <v>0.4</v>
      </c>
      <c r="E6" s="309">
        <v>0.32304512056788809</v>
      </c>
      <c r="F6" s="309">
        <v>0.11697984416969011</v>
      </c>
    </row>
    <row r="7" spans="1:6" x14ac:dyDescent="0.3">
      <c r="A7" s="308">
        <v>2030</v>
      </c>
      <c r="B7" s="309">
        <v>0.61296812841784198</v>
      </c>
      <c r="C7" s="309">
        <v>0.51407179457235896</v>
      </c>
      <c r="D7" s="309">
        <v>0.4</v>
      </c>
      <c r="E7" s="309">
        <v>0.32574168972867135</v>
      </c>
      <c r="F7" s="309">
        <v>0.11818646276843359</v>
      </c>
    </row>
    <row r="8" spans="1:6" x14ac:dyDescent="0.3">
      <c r="A8" s="308">
        <v>2031</v>
      </c>
      <c r="B8" s="309">
        <v>0.62742901822238217</v>
      </c>
      <c r="C8" s="309">
        <v>0.50669118994614082</v>
      </c>
      <c r="D8" s="309">
        <v>0.4</v>
      </c>
      <c r="E8" s="309">
        <v>0.32954528907771519</v>
      </c>
      <c r="F8" s="309">
        <v>0.11968454756436256</v>
      </c>
    </row>
    <row r="9" spans="1:6" x14ac:dyDescent="0.3">
      <c r="A9" s="308">
        <v>2032</v>
      </c>
      <c r="B9" s="309">
        <v>0.64266430430334731</v>
      </c>
      <c r="C9" s="309">
        <v>0.50004273287219525</v>
      </c>
      <c r="D9" s="309">
        <v>0.4</v>
      </c>
      <c r="E9" s="309">
        <v>0.33491011869013132</v>
      </c>
      <c r="F9" s="309">
        <v>0.12175251692944718</v>
      </c>
    </row>
    <row r="10" spans="1:6" x14ac:dyDescent="0.3">
      <c r="A10" s="308">
        <v>2033</v>
      </c>
      <c r="B10" s="309">
        <v>0.65844834173493427</v>
      </c>
      <c r="C10" s="309">
        <v>0.4941268795439952</v>
      </c>
      <c r="D10" s="309">
        <v>0.4</v>
      </c>
      <c r="E10" s="309">
        <v>0.34173700353739234</v>
      </c>
      <c r="F10" s="309">
        <v>0.12435044769513884</v>
      </c>
    </row>
    <row r="11" spans="1:6" x14ac:dyDescent="0.3">
      <c r="A11" s="308">
        <v>2034</v>
      </c>
      <c r="B11" s="309">
        <v>0.67399647039559196</v>
      </c>
      <c r="C11" s="309">
        <v>0.48750685844708608</v>
      </c>
      <c r="D11" s="309">
        <v>0.4</v>
      </c>
      <c r="E11" s="309">
        <v>0.34964582692212737</v>
      </c>
      <c r="F11" s="309">
        <v>0.12733428825303361</v>
      </c>
    </row>
    <row r="12" spans="1:6" x14ac:dyDescent="0.3">
      <c r="A12" s="308">
        <v>2035</v>
      </c>
      <c r="B12" s="309">
        <v>0.68957401094399418</v>
      </c>
      <c r="C12" s="309">
        <v>0.48153617953087552</v>
      </c>
      <c r="D12" s="309">
        <v>0.4</v>
      </c>
      <c r="E12" s="309">
        <v>0.35878586010349001</v>
      </c>
      <c r="F12" s="309">
        <v>0.13075286541189474</v>
      </c>
    </row>
    <row r="13" spans="1:6" x14ac:dyDescent="0.3">
      <c r="A13" s="308">
        <v>2036</v>
      </c>
      <c r="B13" s="309">
        <v>0.70419281504179299</v>
      </c>
      <c r="C13" s="309">
        <v>0.4762861537804966</v>
      </c>
      <c r="D13" s="309">
        <v>0.4</v>
      </c>
      <c r="E13" s="309">
        <v>0.36880368036544103</v>
      </c>
      <c r="F13" s="309">
        <v>0.13447193240050492</v>
      </c>
    </row>
    <row r="14" spans="1:6" x14ac:dyDescent="0.3">
      <c r="A14" s="308">
        <v>2037</v>
      </c>
      <c r="B14" s="309">
        <v>0.71845061695193424</v>
      </c>
      <c r="C14" s="309">
        <v>0.47166918285724263</v>
      </c>
      <c r="D14" s="309">
        <v>0.4</v>
      </c>
      <c r="E14" s="309">
        <v>0.37968417473378419</v>
      </c>
      <c r="F14" s="309">
        <v>0.13847928988952621</v>
      </c>
    </row>
    <row r="15" spans="1:6" x14ac:dyDescent="0.3">
      <c r="A15" s="308">
        <v>2038</v>
      </c>
      <c r="B15" s="309">
        <v>0.73273673911646808</v>
      </c>
      <c r="C15" s="309">
        <v>0.46831351486269923</v>
      </c>
      <c r="D15" s="309">
        <v>0.4</v>
      </c>
      <c r="E15" s="309">
        <v>0.38724029918721381</v>
      </c>
      <c r="F15" s="309">
        <v>0.14062789509452453</v>
      </c>
    </row>
    <row r="16" spans="1:6" x14ac:dyDescent="0.3">
      <c r="A16" s="308">
        <v>2039</v>
      </c>
      <c r="B16" s="309">
        <v>0.74694715083460494</v>
      </c>
      <c r="C16" s="309">
        <v>0.46588701781710135</v>
      </c>
      <c r="D16" s="309">
        <v>0.4</v>
      </c>
      <c r="E16" s="309">
        <v>0.39343815651771324</v>
      </c>
      <c r="F16" s="309">
        <v>0.14285301345654264</v>
      </c>
    </row>
    <row r="17" spans="1:6" x14ac:dyDescent="0.3">
      <c r="A17" s="308">
        <v>2040</v>
      </c>
      <c r="B17" s="309">
        <v>0.76054682355210967</v>
      </c>
      <c r="C17" s="309">
        <v>0.4646342109038038</v>
      </c>
      <c r="D17" s="309">
        <v>0.4</v>
      </c>
      <c r="E17" s="309">
        <v>0.39975805654395019</v>
      </c>
      <c r="F17" s="309">
        <v>0.14509453224072383</v>
      </c>
    </row>
    <row r="18" spans="1:6" x14ac:dyDescent="0.3">
      <c r="A18" s="308">
        <v>2041</v>
      </c>
      <c r="B18" s="309">
        <v>0.77471426015818823</v>
      </c>
      <c r="C18" s="309">
        <v>0.4631735986776358</v>
      </c>
      <c r="D18" s="309">
        <v>0.4</v>
      </c>
      <c r="E18" s="309">
        <v>0.40587174179309454</v>
      </c>
      <c r="F18" s="309">
        <v>0.14723720728698406</v>
      </c>
    </row>
    <row r="19" spans="1:6" x14ac:dyDescent="0.3">
      <c r="A19" s="308">
        <v>2042</v>
      </c>
      <c r="B19" s="309">
        <v>0.78649044161721504</v>
      </c>
      <c r="C19" s="309">
        <v>0.46239995801187828</v>
      </c>
      <c r="D19" s="309">
        <v>0.4</v>
      </c>
      <c r="E19" s="309">
        <v>0.41036168026203312</v>
      </c>
      <c r="F19" s="309">
        <v>0.14877242177790087</v>
      </c>
    </row>
    <row r="20" spans="1:6" x14ac:dyDescent="0.3">
      <c r="A20" s="308">
        <v>2043</v>
      </c>
      <c r="B20" s="309">
        <v>0.79831865351772702</v>
      </c>
      <c r="C20" s="309">
        <v>0.46354667398473132</v>
      </c>
      <c r="D20" s="309">
        <v>0.4</v>
      </c>
      <c r="E20" s="309">
        <v>0.41456822031116941</v>
      </c>
      <c r="F20" s="309">
        <v>0.15019476969190365</v>
      </c>
    </row>
    <row r="21" spans="1:6" x14ac:dyDescent="0.3">
      <c r="A21" s="308">
        <v>2044</v>
      </c>
      <c r="B21" s="309">
        <v>0.8104283701774212</v>
      </c>
      <c r="C21" s="309">
        <v>0.46622233190213269</v>
      </c>
      <c r="D21" s="309">
        <v>0.4</v>
      </c>
      <c r="E21" s="309">
        <v>0.4184330794064528</v>
      </c>
      <c r="F21" s="309">
        <v>0.15148878222973378</v>
      </c>
    </row>
    <row r="22" spans="1:6" x14ac:dyDescent="0.3">
      <c r="A22" s="308">
        <v>2045</v>
      </c>
      <c r="B22" s="309">
        <v>0.82337753351891174</v>
      </c>
      <c r="C22" s="309">
        <v>0.4705369999131554</v>
      </c>
      <c r="D22" s="309">
        <v>0.4</v>
      </c>
      <c r="E22" s="309">
        <v>0.42195329116207719</v>
      </c>
      <c r="F22" s="309">
        <v>0.15265830608423259</v>
      </c>
    </row>
    <row r="23" spans="1:6" x14ac:dyDescent="0.3">
      <c r="A23" s="308">
        <v>2046</v>
      </c>
      <c r="B23" s="309">
        <v>0.83710855329919398</v>
      </c>
      <c r="C23" s="309">
        <v>0.47538125980844331</v>
      </c>
      <c r="D23" s="309">
        <v>0.4</v>
      </c>
      <c r="E23" s="309">
        <v>0.42476410528020142</v>
      </c>
      <c r="F23" s="309">
        <v>0.15357461228916933</v>
      </c>
    </row>
    <row r="24" spans="1:6" x14ac:dyDescent="0.3">
      <c r="A24" s="308">
        <v>2047</v>
      </c>
      <c r="B24" s="309">
        <v>0.85176288152832513</v>
      </c>
      <c r="C24" s="309">
        <v>0.48040810166115006</v>
      </c>
      <c r="D24" s="309">
        <v>0.4</v>
      </c>
      <c r="E24" s="309">
        <v>0.42677454864171305</v>
      </c>
      <c r="F24" s="309">
        <v>0.15420392563484245</v>
      </c>
    </row>
    <row r="25" spans="1:6" x14ac:dyDescent="0.3">
      <c r="A25" s="308">
        <v>2048</v>
      </c>
      <c r="B25" s="309">
        <v>0.86649062293227319</v>
      </c>
      <c r="C25" s="309">
        <v>0.48459121990151616</v>
      </c>
      <c r="D25" s="309">
        <v>0.4</v>
      </c>
      <c r="E25" s="309">
        <v>0.42764428997295012</v>
      </c>
      <c r="F25" s="309">
        <v>0.15441821721374444</v>
      </c>
    </row>
    <row r="26" spans="1:6" x14ac:dyDescent="0.3">
      <c r="A26" s="308">
        <v>2049</v>
      </c>
      <c r="B26" s="309">
        <v>0.88169553254269339</v>
      </c>
      <c r="C26" s="309">
        <v>0.48939654232280433</v>
      </c>
      <c r="D26" s="309">
        <v>0.4</v>
      </c>
      <c r="E26" s="309">
        <v>0.42741866921924437</v>
      </c>
      <c r="F26" s="309">
        <v>0.15423090636882075</v>
      </c>
    </row>
    <row r="27" spans="1:6" x14ac:dyDescent="0.3">
      <c r="A27" s="308">
        <v>2050</v>
      </c>
      <c r="B27" s="309">
        <v>0.89773703734237886</v>
      </c>
      <c r="C27" s="309">
        <v>0.4946397674710703</v>
      </c>
      <c r="D27" s="309">
        <v>0.4</v>
      </c>
      <c r="E27" s="309">
        <v>0.42612771787146791</v>
      </c>
      <c r="F27" s="309">
        <v>0.15365410598163448</v>
      </c>
    </row>
    <row r="28" spans="1:6" x14ac:dyDescent="0.3">
      <c r="A28" s="308">
        <v>2051</v>
      </c>
      <c r="B28" s="309">
        <v>0.91500411225688438</v>
      </c>
      <c r="C28" s="309">
        <v>0.49990269293969841</v>
      </c>
      <c r="D28" s="309">
        <v>0.4</v>
      </c>
      <c r="E28" s="309">
        <v>0.42376845374854349</v>
      </c>
      <c r="F28" s="309">
        <v>0.15269060438041393</v>
      </c>
    </row>
    <row r="29" spans="1:6" x14ac:dyDescent="0.3">
      <c r="A29" s="308">
        <v>2052</v>
      </c>
      <c r="B29" s="309">
        <v>0.93318495762242559</v>
      </c>
      <c r="C29" s="309">
        <v>0.50511081229012789</v>
      </c>
      <c r="D29" s="309">
        <v>0.4</v>
      </c>
      <c r="E29" s="309">
        <v>0.42006322383961725</v>
      </c>
      <c r="F29" s="309">
        <v>0.15119490548485895</v>
      </c>
    </row>
    <row r="30" spans="1:6" x14ac:dyDescent="0.3">
      <c r="A30" s="308">
        <v>2053</v>
      </c>
      <c r="B30" s="309">
        <v>0.9522949002420491</v>
      </c>
      <c r="C30" s="309">
        <v>0.50960673363949349</v>
      </c>
      <c r="D30" s="309">
        <v>0.4</v>
      </c>
      <c r="E30" s="309">
        <v>0.41516566445983621</v>
      </c>
      <c r="F30" s="309">
        <v>0.14931610288390254</v>
      </c>
    </row>
    <row r="31" spans="1:6" x14ac:dyDescent="0.3">
      <c r="A31" s="308">
        <v>2054</v>
      </c>
      <c r="B31" s="309">
        <v>0.97220392628574615</v>
      </c>
      <c r="C31" s="309">
        <v>0.51317796483855938</v>
      </c>
      <c r="D31" s="309">
        <v>0.4</v>
      </c>
      <c r="E31" s="309">
        <v>0.40933484875711251</v>
      </c>
      <c r="F31" s="309">
        <v>0.14712121584332571</v>
      </c>
    </row>
    <row r="32" spans="1:6" x14ac:dyDescent="0.3">
      <c r="A32" s="308">
        <v>2055</v>
      </c>
      <c r="B32" s="309">
        <v>0.99160040734460742</v>
      </c>
      <c r="C32" s="309">
        <v>0.51468518652999051</v>
      </c>
      <c r="D32" s="309">
        <v>0.4</v>
      </c>
      <c r="E32" s="309">
        <v>0.40202822316868503</v>
      </c>
      <c r="F32" s="309">
        <v>0.14442918720791351</v>
      </c>
    </row>
    <row r="33" spans="1:6" x14ac:dyDescent="0.3">
      <c r="A33" s="308">
        <v>2056</v>
      </c>
      <c r="B33" s="309">
        <v>1.0150463997190688</v>
      </c>
      <c r="C33" s="309">
        <v>0.51617903935581588</v>
      </c>
      <c r="D33" s="309">
        <v>0.4</v>
      </c>
      <c r="E33" s="309">
        <v>0.39528592182877553</v>
      </c>
      <c r="F33" s="309">
        <v>0.14198352023850244</v>
      </c>
    </row>
    <row r="34" spans="1:6" x14ac:dyDescent="0.3">
      <c r="A34" s="308">
        <v>2057</v>
      </c>
      <c r="B34" s="309">
        <v>1.0418032778670121</v>
      </c>
      <c r="C34" s="309">
        <v>0.51764613773408574</v>
      </c>
      <c r="D34" s="309">
        <v>0.4</v>
      </c>
      <c r="E34" s="309">
        <v>0.38931911756421733</v>
      </c>
      <c r="F34" s="309">
        <v>0.13986252962654197</v>
      </c>
    </row>
    <row r="35" spans="1:6" x14ac:dyDescent="0.3">
      <c r="A35" s="308">
        <v>2058</v>
      </c>
      <c r="B35" s="309">
        <v>1.0697403493825572</v>
      </c>
      <c r="C35" s="309">
        <v>0.51826203797932779</v>
      </c>
      <c r="D35" s="309">
        <v>0.4</v>
      </c>
      <c r="E35" s="309">
        <v>0.38384824061068262</v>
      </c>
      <c r="F35" s="309">
        <v>0.13796212279948605</v>
      </c>
    </row>
    <row r="36" spans="1:6" x14ac:dyDescent="0.3">
      <c r="A36" s="308">
        <v>2059</v>
      </c>
      <c r="B36" s="309">
        <v>1.0978498137703985</v>
      </c>
      <c r="C36" s="309">
        <v>0.51808659796686596</v>
      </c>
      <c r="D36" s="309">
        <v>0.4</v>
      </c>
      <c r="E36" s="309">
        <v>0.37921442654688886</v>
      </c>
      <c r="F36" s="309">
        <v>0.1364000163661642</v>
      </c>
    </row>
    <row r="37" spans="1:6" x14ac:dyDescent="0.3">
      <c r="A37" s="308">
        <v>2060</v>
      </c>
      <c r="B37" s="309">
        <v>1.1244786789792862</v>
      </c>
      <c r="C37" s="309">
        <v>0.51697602111761631</v>
      </c>
      <c r="D37" s="309">
        <v>0.4</v>
      </c>
      <c r="E37" s="309">
        <v>0.37553166288991507</v>
      </c>
      <c r="F37" s="309">
        <v>0.1352103336475857</v>
      </c>
    </row>
    <row r="38" spans="1:6" x14ac:dyDescent="0.3">
      <c r="A38" s="308">
        <v>2061</v>
      </c>
      <c r="B38" s="309">
        <v>1.1485125891232097</v>
      </c>
      <c r="C38" s="309">
        <v>0.51497904111224779</v>
      </c>
      <c r="D38" s="309">
        <v>0.4</v>
      </c>
      <c r="E38" s="309">
        <v>0.37295898368858332</v>
      </c>
      <c r="F38" s="309">
        <v>0.1344399497543062</v>
      </c>
    </row>
    <row r="39" spans="1:6" x14ac:dyDescent="0.3">
      <c r="A39" s="308">
        <v>2062</v>
      </c>
      <c r="B39" s="309">
        <v>1.1695700189387142</v>
      </c>
      <c r="C39" s="309">
        <v>0.51197266455468493</v>
      </c>
      <c r="D39" s="309">
        <v>0.4</v>
      </c>
      <c r="E39" s="309">
        <v>0.37140275199551309</v>
      </c>
      <c r="F39" s="309">
        <v>0.13404079897745971</v>
      </c>
    </row>
    <row r="40" spans="1:6" x14ac:dyDescent="0.3">
      <c r="A40" s="308">
        <v>2063</v>
      </c>
      <c r="B40" s="309">
        <v>1.1877742671514553</v>
      </c>
      <c r="C40" s="309">
        <v>0.50812244429281661</v>
      </c>
      <c r="D40" s="309">
        <v>0.4</v>
      </c>
      <c r="E40" s="309">
        <v>0.37085902220871442</v>
      </c>
      <c r="F40" s="309">
        <v>0.13399977252999776</v>
      </c>
    </row>
    <row r="41" spans="1:6" x14ac:dyDescent="0.3">
      <c r="A41" s="308">
        <v>2064</v>
      </c>
      <c r="B41" s="309">
        <v>1.204047434421079</v>
      </c>
      <c r="C41" s="309">
        <v>0.50390452746621384</v>
      </c>
      <c r="D41" s="309">
        <v>0.4</v>
      </c>
      <c r="E41" s="309">
        <v>0.37138557472216932</v>
      </c>
      <c r="F41" s="309">
        <v>0.13433203536373595</v>
      </c>
    </row>
    <row r="42" spans="1:6" x14ac:dyDescent="0.3">
      <c r="A42" s="308">
        <v>2065</v>
      </c>
      <c r="B42" s="309">
        <v>1.2191943297727224</v>
      </c>
      <c r="C42" s="309">
        <v>0.49963413790768452</v>
      </c>
      <c r="D42" s="309">
        <v>0.4</v>
      </c>
      <c r="E42" s="309">
        <v>0.37297621732742092</v>
      </c>
      <c r="F42" s="309">
        <v>0.13502997358786703</v>
      </c>
    </row>
    <row r="43" spans="1:6" x14ac:dyDescent="0.3">
      <c r="A43" s="308">
        <v>2066</v>
      </c>
      <c r="B43" s="309">
        <v>1.2326801784492147</v>
      </c>
      <c r="C43" s="309">
        <v>0.49549199095645013</v>
      </c>
      <c r="D43" s="309">
        <v>0.4</v>
      </c>
      <c r="E43" s="309">
        <v>0.37549139633013706</v>
      </c>
      <c r="F43" s="309">
        <v>0.13603786689792652</v>
      </c>
    </row>
    <row r="44" spans="1:6" x14ac:dyDescent="0.3">
      <c r="A44" s="308">
        <v>2067</v>
      </c>
      <c r="B44" s="309">
        <v>1.2443682343603391</v>
      </c>
      <c r="C44" s="309">
        <v>0.49156263213901646</v>
      </c>
      <c r="D44" s="309">
        <v>0.4</v>
      </c>
      <c r="E44" s="309">
        <v>0.37869099189996935</v>
      </c>
      <c r="F44" s="309">
        <v>0.13726458841202938</v>
      </c>
    </row>
    <row r="45" spans="1:6" x14ac:dyDescent="0.3">
      <c r="A45" s="308">
        <v>2068</v>
      </c>
      <c r="B45" s="309">
        <v>1.2554617106201065</v>
      </c>
      <c r="C45" s="309">
        <v>0.48803447616105167</v>
      </c>
      <c r="D45" s="309">
        <v>0.4</v>
      </c>
      <c r="E45" s="309">
        <v>0.38240763706040853</v>
      </c>
      <c r="F45" s="309">
        <v>0.13864834318026054</v>
      </c>
    </row>
    <row r="46" spans="1:6" x14ac:dyDescent="0.3">
      <c r="A46" s="308">
        <v>2069</v>
      </c>
      <c r="B46" s="309">
        <v>1.2655565309144923</v>
      </c>
      <c r="C46" s="309">
        <v>0.48499183941828922</v>
      </c>
      <c r="D46" s="309">
        <v>0.4</v>
      </c>
      <c r="E46" s="309">
        <v>0.38641665920817564</v>
      </c>
      <c r="F46" s="309">
        <v>0.14010976575294906</v>
      </c>
    </row>
    <row r="47" spans="1:6" x14ac:dyDescent="0.3">
      <c r="A47" s="308">
        <v>2070</v>
      </c>
      <c r="B47" s="309">
        <v>1.2735819143973068</v>
      </c>
      <c r="C47" s="309">
        <v>0.48260456873635738</v>
      </c>
      <c r="D47" s="309">
        <v>0.4</v>
      </c>
      <c r="E47" s="309">
        <v>0.39060511180369278</v>
      </c>
      <c r="F47" s="309">
        <v>0.14161212553345925</v>
      </c>
    </row>
    <row r="48" spans="1:6" x14ac:dyDescent="0.3">
      <c r="A48" s="308">
        <v>2071</v>
      </c>
      <c r="B48" s="309">
        <v>1.2796475014376862</v>
      </c>
      <c r="C48" s="309">
        <v>0.48098307231469434</v>
      </c>
      <c r="D48" s="309">
        <v>0.4</v>
      </c>
      <c r="E48" s="309">
        <v>0.39485700378902466</v>
      </c>
      <c r="F48" s="309">
        <v>0.14311838040829516</v>
      </c>
    </row>
    <row r="49" spans="1:6" x14ac:dyDescent="0.3">
      <c r="A49" s="308">
        <v>2072</v>
      </c>
      <c r="B49" s="309">
        <v>1.284221834480952</v>
      </c>
      <c r="C49" s="309">
        <v>0.48014726530240071</v>
      </c>
      <c r="D49" s="309">
        <v>0.4</v>
      </c>
      <c r="E49" s="309">
        <v>0.39903970805771422</v>
      </c>
      <c r="F49" s="309">
        <v>0.14458451195136399</v>
      </c>
    </row>
    <row r="50" spans="1:6" x14ac:dyDescent="0.3">
      <c r="A50" s="308">
        <v>2073</v>
      </c>
      <c r="B50" s="309">
        <v>1.288456256685941</v>
      </c>
      <c r="C50" s="309">
        <v>0.48013733103020079</v>
      </c>
      <c r="D50" s="309">
        <v>0.4</v>
      </c>
      <c r="E50" s="309">
        <v>0.40308150199772458</v>
      </c>
      <c r="F50" s="309">
        <v>0.14598861613581682</v>
      </c>
    </row>
    <row r="51" spans="1:6" x14ac:dyDescent="0.3">
      <c r="A51" s="308">
        <v>2074</v>
      </c>
      <c r="B51" s="309">
        <v>1.2936011618295964</v>
      </c>
      <c r="C51" s="309">
        <v>0.48101779429850211</v>
      </c>
      <c r="D51" s="309">
        <v>0.4</v>
      </c>
      <c r="E51" s="309">
        <v>0.40697229111430683</v>
      </c>
      <c r="F51" s="309">
        <v>0.14733038112393348</v>
      </c>
    </row>
    <row r="52" spans="1:6" x14ac:dyDescent="0.3">
      <c r="A52" s="308">
        <v>2075</v>
      </c>
      <c r="B52" s="309">
        <v>1.2987612251824461</v>
      </c>
      <c r="C52" s="309">
        <v>0.48277333531038674</v>
      </c>
      <c r="D52" s="309">
        <v>0.4</v>
      </c>
      <c r="E52" s="309">
        <v>0.41066617764348995</v>
      </c>
      <c r="F52" s="309">
        <v>0.14859531431722348</v>
      </c>
    </row>
    <row r="53" spans="1:6" x14ac:dyDescent="0.3">
      <c r="A53" s="308">
        <v>2076</v>
      </c>
      <c r="B53" s="309">
        <v>1.3040016817740092</v>
      </c>
      <c r="C53" s="309">
        <v>0.48512573804644332</v>
      </c>
      <c r="D53" s="309">
        <v>0.4</v>
      </c>
      <c r="E53" s="309">
        <v>0.41391918209761153</v>
      </c>
      <c r="F53" s="309">
        <v>0.14969723903641904</v>
      </c>
    </row>
    <row r="54" spans="1:6" x14ac:dyDescent="0.3">
      <c r="B54" s="243"/>
      <c r="C54" s="243"/>
      <c r="D54" s="243"/>
      <c r="E54" s="243"/>
      <c r="F54" s="243"/>
    </row>
    <row r="55" spans="1:6" x14ac:dyDescent="0.3">
      <c r="B55" s="243"/>
      <c r="C55" s="243"/>
      <c r="D55" s="243"/>
      <c r="E55" s="243"/>
      <c r="F55" s="243"/>
    </row>
    <row r="56" spans="1:6" x14ac:dyDescent="0.3">
      <c r="B56" s="243"/>
      <c r="C56" s="243"/>
      <c r="D56" s="243"/>
      <c r="E56" s="243"/>
      <c r="F56" s="243"/>
    </row>
    <row r="57" spans="1:6" x14ac:dyDescent="0.3">
      <c r="A57" s="368" t="s">
        <v>80</v>
      </c>
      <c r="B57" s="368"/>
      <c r="C57" s="243"/>
      <c r="D57" s="243"/>
      <c r="E57" s="243"/>
      <c r="F57" s="243"/>
    </row>
    <row r="58" spans="1:6" x14ac:dyDescent="0.3">
      <c r="B58" s="243"/>
      <c r="C58" s="243"/>
      <c r="D58" s="243"/>
      <c r="E58" s="243"/>
      <c r="F58" s="243"/>
    </row>
    <row r="59" spans="1:6" x14ac:dyDescent="0.3">
      <c r="B59" s="243"/>
      <c r="C59" s="243"/>
      <c r="D59" s="243"/>
      <c r="E59" s="243"/>
      <c r="F59" s="243"/>
    </row>
    <row r="71" spans="25:34" x14ac:dyDescent="0.3">
      <c r="Z71" s="244"/>
      <c r="AA71" s="244"/>
      <c r="AB71" s="244"/>
      <c r="AC71" s="244"/>
      <c r="AD71" s="244"/>
      <c r="AE71" s="244"/>
      <c r="AF71" s="244"/>
      <c r="AG71" s="244"/>
      <c r="AH71" s="244"/>
    </row>
    <row r="72" spans="25:34" x14ac:dyDescent="0.3">
      <c r="Y72" s="245"/>
      <c r="Z72" s="245"/>
      <c r="AA72" s="244"/>
      <c r="AB72" s="244"/>
      <c r="AC72" s="244"/>
      <c r="AD72" s="244"/>
      <c r="AE72" s="244"/>
      <c r="AF72" s="244"/>
      <c r="AG72" s="244"/>
      <c r="AH72" s="246"/>
    </row>
    <row r="74" spans="25:34" x14ac:dyDescent="0.3">
      <c r="Z74" s="244"/>
      <c r="AA74" s="244"/>
      <c r="AB74" s="244"/>
      <c r="AC74" s="244"/>
      <c r="AD74" s="244"/>
      <c r="AE74" s="244"/>
      <c r="AF74" s="244"/>
      <c r="AG74" s="244"/>
      <c r="AH74" s="244"/>
    </row>
    <row r="75" spans="25:34" x14ac:dyDescent="0.3">
      <c r="Z75" s="244"/>
      <c r="AA75" s="244"/>
      <c r="AB75" s="244"/>
      <c r="AC75" s="244"/>
      <c r="AD75" s="244"/>
      <c r="AE75" s="244"/>
      <c r="AF75" s="244"/>
      <c r="AG75" s="244"/>
      <c r="AH75" s="244"/>
    </row>
  </sheetData>
  <hyperlinks>
    <hyperlink ref="A57" location="OBSAH!A1" display="Zpět na Obsah" xr:uid="{02718835-7A3D-4BF8-A19E-1FBEB8D96AAE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005B2-A38E-4395-904B-36E88260371B}">
  <sheetPr>
    <tabColor theme="0" tint="-0.34998626667073579"/>
  </sheetPr>
  <dimension ref="A1:P47"/>
  <sheetViews>
    <sheetView topLeftCell="A22" workbookViewId="0">
      <selection sqref="A1:XFD1048576"/>
    </sheetView>
  </sheetViews>
  <sheetFormatPr defaultColWidth="9.3046875" defaultRowHeight="11.6" x14ac:dyDescent="0.3"/>
  <cols>
    <col min="1" max="1" width="21.3046875" style="384" customWidth="1"/>
    <col min="2" max="16" width="13.53515625" style="384" customWidth="1"/>
    <col min="17" max="16384" width="9.3046875" style="384"/>
  </cols>
  <sheetData>
    <row r="1" spans="1:16" x14ac:dyDescent="0.3">
      <c r="A1" s="4" t="s">
        <v>499</v>
      </c>
    </row>
    <row r="2" spans="1:16" s="396" customFormat="1" x14ac:dyDescent="0.4">
      <c r="A2" s="395"/>
      <c r="B2" s="395">
        <v>2012</v>
      </c>
      <c r="C2" s="395">
        <v>2013</v>
      </c>
      <c r="D2" s="395">
        <v>2014</v>
      </c>
      <c r="E2" s="395">
        <v>2015</v>
      </c>
      <c r="F2" s="395">
        <v>2016</v>
      </c>
      <c r="G2" s="395">
        <v>2017</v>
      </c>
      <c r="H2" s="395">
        <v>2018</v>
      </c>
      <c r="I2" s="395">
        <v>2019</v>
      </c>
      <c r="J2" s="395">
        <v>2020</v>
      </c>
      <c r="K2" s="395">
        <v>2021</v>
      </c>
      <c r="L2" s="395">
        <v>2022</v>
      </c>
      <c r="M2" s="395">
        <v>2023</v>
      </c>
      <c r="N2" s="395">
        <v>2024</v>
      </c>
      <c r="O2" s="395">
        <v>2025</v>
      </c>
      <c r="P2" s="395" t="s">
        <v>472</v>
      </c>
    </row>
    <row r="3" spans="1:16" x14ac:dyDescent="0.3">
      <c r="A3" s="397" t="s">
        <v>473</v>
      </c>
      <c r="B3" s="388">
        <v>8.1052458296526839E-2</v>
      </c>
      <c r="C3" s="388">
        <v>7.9983169167699486E-2</v>
      </c>
      <c r="D3" s="388">
        <v>7.3389704284225338E-2</v>
      </c>
      <c r="E3" s="388">
        <v>6.5863674718007803E-2</v>
      </c>
      <c r="F3" s="388">
        <v>5.8303430208774258E-2</v>
      </c>
      <c r="G3" s="388">
        <v>4.8001557741675402E-2</v>
      </c>
      <c r="H3" s="388">
        <v>4.6143895161468523E-2</v>
      </c>
      <c r="I3" s="388">
        <v>3.8798811152192379E-2</v>
      </c>
      <c r="J3" s="388">
        <v>3.6779216794965548E-2</v>
      </c>
      <c r="K3" s="388">
        <v>4.0757948114979098E-2</v>
      </c>
      <c r="L3" s="388">
        <v>0.15074048648230776</v>
      </c>
      <c r="M3" s="388">
        <v>7.6318179065114553E-2</v>
      </c>
      <c r="N3" s="388">
        <v>6.7244398435970104E-2</v>
      </c>
      <c r="O3" s="388">
        <v>5.8507138562689298E-2</v>
      </c>
      <c r="P3" s="388">
        <v>1.6688918558077435E-2</v>
      </c>
    </row>
    <row r="4" spans="1:16" x14ac:dyDescent="0.3">
      <c r="A4" s="397" t="s">
        <v>474</v>
      </c>
      <c r="B4" s="388">
        <v>0.13948926596608477</v>
      </c>
      <c r="C4" s="388">
        <v>0.17791629932230932</v>
      </c>
      <c r="D4" s="388">
        <v>0.20241724718461052</v>
      </c>
      <c r="E4" s="388">
        <v>0.19750251807779032</v>
      </c>
      <c r="F4" s="388">
        <v>0.19181488818735376</v>
      </c>
      <c r="G4" s="388">
        <v>0.16706194736727276</v>
      </c>
      <c r="H4" s="388">
        <v>0.14090044360513121</v>
      </c>
      <c r="I4" s="388">
        <v>0.12068018620027038</v>
      </c>
      <c r="J4" s="388">
        <v>0.11962577199614022</v>
      </c>
      <c r="K4" s="388">
        <v>0.10527655056291819</v>
      </c>
      <c r="L4" s="388">
        <v>0.12114909457958953</v>
      </c>
      <c r="M4" s="388">
        <v>0.2335628313255623</v>
      </c>
      <c r="N4" s="388">
        <v>0.25230140280433816</v>
      </c>
      <c r="O4" s="388">
        <v>0.27535491527901984</v>
      </c>
      <c r="P4" s="388">
        <v>7.2318647085002227E-2</v>
      </c>
    </row>
    <row r="5" spans="1:16" x14ac:dyDescent="0.3">
      <c r="A5" s="397" t="s">
        <v>475</v>
      </c>
      <c r="B5" s="388">
        <v>0.14353856281077101</v>
      </c>
      <c r="C5" s="388">
        <v>0.17916343466424051</v>
      </c>
      <c r="D5" s="388">
        <v>0.18054129893711524</v>
      </c>
      <c r="E5" s="388">
        <v>0.15567472166421994</v>
      </c>
      <c r="F5" s="388">
        <v>0.12845943436113341</v>
      </c>
      <c r="G5" s="388">
        <v>9.3645796930074549E-2</v>
      </c>
      <c r="H5" s="388">
        <v>6.2008002593241178E-2</v>
      </c>
      <c r="I5" s="388">
        <v>4.6702277787975921E-2</v>
      </c>
      <c r="J5" s="388">
        <v>5.1991072020606967E-2</v>
      </c>
      <c r="K5" s="388">
        <v>5.2173333891376565E-2</v>
      </c>
      <c r="L5" s="388">
        <v>4.9151384752233795E-2</v>
      </c>
      <c r="M5" s="388">
        <v>5.2782504172576968E-2</v>
      </c>
      <c r="N5" s="388">
        <v>5.190015308908065E-2</v>
      </c>
      <c r="O5" s="388">
        <v>4.8745570264287108E-2</v>
      </c>
      <c r="P5" s="388">
        <v>1.4908767245215844E-2</v>
      </c>
    </row>
    <row r="6" spans="1:16" x14ac:dyDescent="0.3">
      <c r="A6" s="397" t="s">
        <v>476</v>
      </c>
      <c r="B6" s="388">
        <v>4.0645012509755038E-2</v>
      </c>
      <c r="C6" s="388">
        <v>6.7506938573920761E-2</v>
      </c>
      <c r="D6" s="388">
        <v>7.4208734097900159E-2</v>
      </c>
      <c r="E6" s="388">
        <v>6.7418901286874611E-2</v>
      </c>
      <c r="F6" s="388">
        <v>6.0226183455811745E-2</v>
      </c>
      <c r="G6" s="388">
        <v>4.6768338654856675E-2</v>
      </c>
      <c r="H6" s="388">
        <v>3.4577543647992717E-2</v>
      </c>
      <c r="I6" s="388">
        <v>2.6817591715488996E-2</v>
      </c>
      <c r="J6" s="388">
        <v>2.7920434125420057E-2</v>
      </c>
      <c r="K6" s="388">
        <v>2.800652486645407E-2</v>
      </c>
      <c r="L6" s="388">
        <v>2.6102313976338856E-2</v>
      </c>
      <c r="M6" s="388">
        <v>2.2122156794268148E-2</v>
      </c>
      <c r="N6" s="388">
        <v>2.077352844161159E-2</v>
      </c>
      <c r="O6" s="388">
        <v>1.9521295871232608E-2</v>
      </c>
      <c r="P6" s="388">
        <v>7.0093457943925233E-3</v>
      </c>
    </row>
    <row r="7" spans="1:16" x14ac:dyDescent="0.3">
      <c r="A7" s="397" t="s">
        <v>313</v>
      </c>
      <c r="B7" s="388">
        <v>0</v>
      </c>
      <c r="C7" s="388">
        <v>0</v>
      </c>
      <c r="D7" s="388">
        <v>0</v>
      </c>
      <c r="E7" s="388">
        <v>0</v>
      </c>
      <c r="F7" s="388">
        <v>0</v>
      </c>
      <c r="G7" s="388">
        <v>0</v>
      </c>
      <c r="H7" s="388">
        <v>0</v>
      </c>
      <c r="I7" s="388">
        <v>0</v>
      </c>
      <c r="J7" s="388">
        <v>0</v>
      </c>
      <c r="K7" s="388">
        <v>0</v>
      </c>
      <c r="L7" s="388">
        <v>0</v>
      </c>
      <c r="M7" s="388">
        <v>0</v>
      </c>
      <c r="N7" s="388">
        <v>0</v>
      </c>
      <c r="O7" s="388">
        <v>0</v>
      </c>
      <c r="P7" s="388">
        <v>0.21563636748998666</v>
      </c>
    </row>
    <row r="8" spans="1:16" x14ac:dyDescent="0.3">
      <c r="A8" s="397" t="s">
        <v>144</v>
      </c>
      <c r="B8" s="388">
        <v>0.40472529958313769</v>
      </c>
      <c r="C8" s="388">
        <v>0.50456984172816999</v>
      </c>
      <c r="D8" s="388">
        <v>0.53055698450385114</v>
      </c>
      <c r="E8" s="388">
        <v>0.48645981574689262</v>
      </c>
      <c r="F8" s="388">
        <v>0.43880393621307312</v>
      </c>
      <c r="G8" s="388">
        <v>0.35547764069387938</v>
      </c>
      <c r="H8" s="388">
        <v>0.28362988500783365</v>
      </c>
      <c r="I8" s="388">
        <v>0.23299886685592763</v>
      </c>
      <c r="J8" s="388">
        <v>0.23631649493713278</v>
      </c>
      <c r="K8" s="388">
        <v>0.2262143574357279</v>
      </c>
      <c r="L8" s="388">
        <v>0.34714327979046988</v>
      </c>
      <c r="M8" s="388">
        <v>0.38478567135752195</v>
      </c>
      <c r="N8" s="388">
        <v>0.39221948277100049</v>
      </c>
      <c r="O8" s="388">
        <v>0.40212891997722888</v>
      </c>
      <c r="P8" s="388">
        <v>0.3265620461726747</v>
      </c>
    </row>
    <row r="47" spans="1:2" x14ac:dyDescent="0.3">
      <c r="A47" s="368" t="s">
        <v>80</v>
      </c>
      <c r="B47" s="368"/>
    </row>
  </sheetData>
  <hyperlinks>
    <hyperlink ref="A47" location="OBSAH!A1" display="Zpět na Obsah" xr:uid="{969A8C23-1DB0-4E16-B99D-15E785447EDE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78E7E-E5C0-4544-8364-CC2F91539278}">
  <sheetPr codeName="List36">
    <tabColor theme="0" tint="-0.34998626667073579"/>
  </sheetPr>
  <dimension ref="A1:F53"/>
  <sheetViews>
    <sheetView topLeftCell="A8" workbookViewId="0"/>
  </sheetViews>
  <sheetFormatPr defaultColWidth="9.07421875" defaultRowHeight="11.6" x14ac:dyDescent="0.3"/>
  <cols>
    <col min="1" max="1" width="8.84375" style="241" bestFit="1" customWidth="1"/>
    <col min="2" max="2" width="16.53515625" style="241" customWidth="1"/>
    <col min="3" max="16384" width="9.07421875" style="241"/>
  </cols>
  <sheetData>
    <row r="1" spans="1:2" x14ac:dyDescent="0.3">
      <c r="A1" s="4" t="s">
        <v>483</v>
      </c>
    </row>
    <row r="2" spans="1:2" ht="34.75" x14ac:dyDescent="0.3">
      <c r="A2" s="247" t="s">
        <v>314</v>
      </c>
      <c r="B2" s="247" t="s">
        <v>210</v>
      </c>
    </row>
    <row r="3" spans="1:2" x14ac:dyDescent="0.3">
      <c r="A3" s="248">
        <v>2026</v>
      </c>
      <c r="B3" s="249">
        <v>4.7556283868117371</v>
      </c>
    </row>
    <row r="4" spans="1:2" x14ac:dyDescent="0.3">
      <c r="A4" s="248">
        <v>2027</v>
      </c>
      <c r="B4" s="249">
        <v>4.779292049000218</v>
      </c>
    </row>
    <row r="5" spans="1:2" x14ac:dyDescent="0.3">
      <c r="A5" s="248">
        <v>2028</v>
      </c>
      <c r="B5" s="249">
        <v>4.7081942064599707</v>
      </c>
    </row>
    <row r="6" spans="1:2" x14ac:dyDescent="0.3">
      <c r="A6" s="248">
        <v>2029</v>
      </c>
      <c r="B6" s="249">
        <v>4.6679923605388778</v>
      </c>
    </row>
    <row r="7" spans="1:2" x14ac:dyDescent="0.3">
      <c r="A7" s="248">
        <v>2030</v>
      </c>
      <c r="B7" s="249">
        <v>4.6106644886409391</v>
      </c>
    </row>
    <row r="8" spans="1:2" x14ac:dyDescent="0.3">
      <c r="A8" s="248">
        <v>2031</v>
      </c>
      <c r="B8" s="249">
        <v>4.5538040967739901</v>
      </c>
    </row>
    <row r="9" spans="1:2" x14ac:dyDescent="0.3">
      <c r="A9" s="248">
        <v>2032</v>
      </c>
      <c r="B9" s="249">
        <v>4.5020793163511517</v>
      </c>
    </row>
    <row r="10" spans="1:2" x14ac:dyDescent="0.3">
      <c r="A10" s="248">
        <v>2033</v>
      </c>
      <c r="B10" s="249">
        <v>4.4535890653039969</v>
      </c>
    </row>
    <row r="11" spans="1:2" x14ac:dyDescent="0.3">
      <c r="A11" s="248">
        <v>2034</v>
      </c>
      <c r="B11" s="249">
        <v>4.4071524408702398</v>
      </c>
    </row>
    <row r="12" spans="1:2" x14ac:dyDescent="0.3">
      <c r="A12" s="248">
        <v>2035</v>
      </c>
      <c r="B12" s="249">
        <v>4.3646934483821465</v>
      </c>
    </row>
    <row r="13" spans="1:2" x14ac:dyDescent="0.3">
      <c r="A13" s="248">
        <v>2036</v>
      </c>
      <c r="B13" s="249">
        <v>4.3240068005058632</v>
      </c>
    </row>
    <row r="14" spans="1:2" x14ac:dyDescent="0.3">
      <c r="A14" s="248">
        <v>2037</v>
      </c>
      <c r="B14" s="249">
        <v>4.2852808932823434</v>
      </c>
    </row>
    <row r="15" spans="1:2" x14ac:dyDescent="0.3">
      <c r="A15" s="248">
        <v>2038</v>
      </c>
      <c r="B15" s="249">
        <v>4.2554728220841938</v>
      </c>
    </row>
    <row r="16" spans="1:2" x14ac:dyDescent="0.3">
      <c r="A16" s="248">
        <v>2039</v>
      </c>
      <c r="B16" s="249">
        <v>4.2322131021616718</v>
      </c>
    </row>
    <row r="17" spans="1:2" x14ac:dyDescent="0.3">
      <c r="A17" s="248">
        <v>2040</v>
      </c>
      <c r="B17" s="249">
        <v>4.2152210634212022</v>
      </c>
    </row>
    <row r="18" spans="1:2" x14ac:dyDescent="0.3">
      <c r="A18" s="248">
        <v>2041</v>
      </c>
      <c r="B18" s="249">
        <v>4.2039180463142261</v>
      </c>
    </row>
    <row r="19" spans="1:2" x14ac:dyDescent="0.3">
      <c r="A19" s="248">
        <v>2042</v>
      </c>
      <c r="B19" s="249">
        <v>4.1925559525593847</v>
      </c>
    </row>
    <row r="20" spans="1:2" x14ac:dyDescent="0.3">
      <c r="A20" s="248">
        <v>2043</v>
      </c>
      <c r="B20" s="249">
        <v>4.1946406227917059</v>
      </c>
    </row>
    <row r="21" spans="1:2" x14ac:dyDescent="0.3">
      <c r="A21" s="248">
        <v>2044</v>
      </c>
      <c r="B21" s="249">
        <v>4.2098913179492312</v>
      </c>
    </row>
    <row r="22" spans="1:2" x14ac:dyDescent="0.3">
      <c r="A22" s="248">
        <v>2045</v>
      </c>
      <c r="B22" s="249">
        <v>4.236864576141822</v>
      </c>
    </row>
    <row r="23" spans="1:2" x14ac:dyDescent="0.3">
      <c r="A23" s="248">
        <v>2046</v>
      </c>
      <c r="B23" s="249">
        <v>4.2709587170377326</v>
      </c>
    </row>
    <row r="24" spans="1:2" x14ac:dyDescent="0.3">
      <c r="A24" s="248">
        <v>2047</v>
      </c>
      <c r="B24" s="249">
        <v>4.3083692400412463</v>
      </c>
    </row>
    <row r="25" spans="1:2" x14ac:dyDescent="0.3">
      <c r="A25" s="248">
        <v>2048</v>
      </c>
      <c r="B25" s="249">
        <v>4.3478863647719095</v>
      </c>
    </row>
    <row r="26" spans="1:2" x14ac:dyDescent="0.3">
      <c r="A26" s="248">
        <v>2049</v>
      </c>
      <c r="B26" s="249">
        <v>4.3883878088075301</v>
      </c>
    </row>
    <row r="27" spans="1:2" x14ac:dyDescent="0.3">
      <c r="A27" s="248">
        <v>2050</v>
      </c>
      <c r="B27" s="249">
        <v>4.428602184115765</v>
      </c>
    </row>
    <row r="28" spans="1:2" x14ac:dyDescent="0.3">
      <c r="A28" s="248">
        <v>2051</v>
      </c>
      <c r="B28" s="249">
        <v>4.4674521190527177</v>
      </c>
    </row>
    <row r="29" spans="1:2" x14ac:dyDescent="0.3">
      <c r="A29" s="248">
        <v>2052</v>
      </c>
      <c r="B29" s="249">
        <v>4.5027921941721338</v>
      </c>
    </row>
    <row r="30" spans="1:2" x14ac:dyDescent="0.3">
      <c r="A30" s="248">
        <v>2053</v>
      </c>
      <c r="B30" s="249">
        <v>4.5349152850278927</v>
      </c>
    </row>
    <row r="31" spans="1:2" x14ac:dyDescent="0.3">
      <c r="A31" s="248">
        <v>2054</v>
      </c>
      <c r="B31" s="249">
        <v>4.5624164391257187</v>
      </c>
    </row>
    <row r="32" spans="1:2" x14ac:dyDescent="0.3">
      <c r="A32" s="248">
        <v>2055</v>
      </c>
      <c r="B32" s="249">
        <v>4.5783945788981537</v>
      </c>
    </row>
    <row r="33" spans="1:6" x14ac:dyDescent="0.3">
      <c r="A33" s="248">
        <v>2056</v>
      </c>
      <c r="B33" s="249">
        <v>4.5942566527894426</v>
      </c>
      <c r="E33" s="368" t="s">
        <v>80</v>
      </c>
      <c r="F33" s="368"/>
    </row>
    <row r="34" spans="1:6" x14ac:dyDescent="0.3">
      <c r="A34" s="248">
        <v>2057</v>
      </c>
      <c r="B34" s="249">
        <v>4.6085589155286391</v>
      </c>
    </row>
    <row r="35" spans="1:6" x14ac:dyDescent="0.3">
      <c r="A35" s="248">
        <v>2058</v>
      </c>
      <c r="B35" s="249">
        <v>4.6168588764479264</v>
      </c>
    </row>
    <row r="36" spans="1:6" x14ac:dyDescent="0.3">
      <c r="A36" s="248">
        <v>2059</v>
      </c>
      <c r="B36" s="249">
        <v>4.6193219471815734</v>
      </c>
    </row>
    <row r="37" spans="1:6" x14ac:dyDescent="0.3">
      <c r="A37" s="248">
        <v>2060</v>
      </c>
      <c r="B37" s="249">
        <v>4.6149427894185155</v>
      </c>
    </row>
    <row r="38" spans="1:6" x14ac:dyDescent="0.3">
      <c r="A38" s="248">
        <v>2061</v>
      </c>
      <c r="B38" s="249">
        <v>4.6040439126048041</v>
      </c>
    </row>
    <row r="39" spans="1:6" x14ac:dyDescent="0.3">
      <c r="A39" s="248">
        <v>2062</v>
      </c>
      <c r="B39" s="249">
        <v>4.5859481405871501</v>
      </c>
    </row>
    <row r="40" spans="1:6" x14ac:dyDescent="0.3">
      <c r="A40" s="248">
        <v>2063</v>
      </c>
      <c r="B40" s="249">
        <v>4.5621328090152939</v>
      </c>
    </row>
    <row r="41" spans="1:6" x14ac:dyDescent="0.3">
      <c r="A41" s="248">
        <v>2064</v>
      </c>
      <c r="B41" s="249">
        <v>4.5347772697227988</v>
      </c>
    </row>
    <row r="42" spans="1:6" x14ac:dyDescent="0.3">
      <c r="A42" s="248">
        <v>2065</v>
      </c>
      <c r="B42" s="249">
        <v>4.5059437584298418</v>
      </c>
    </row>
    <row r="43" spans="1:6" x14ac:dyDescent="0.3">
      <c r="A43" s="248">
        <v>2066</v>
      </c>
      <c r="B43" s="249">
        <v>4.4770001290275934</v>
      </c>
    </row>
    <row r="44" spans="1:6" x14ac:dyDescent="0.3">
      <c r="A44" s="248">
        <v>2067</v>
      </c>
      <c r="B44" s="249">
        <v>4.4487521823021074</v>
      </c>
    </row>
    <row r="45" spans="1:6" x14ac:dyDescent="0.3">
      <c r="A45" s="248">
        <v>2068</v>
      </c>
      <c r="B45" s="249">
        <v>4.4226713652865675</v>
      </c>
    </row>
    <row r="46" spans="1:6" x14ac:dyDescent="0.3">
      <c r="A46" s="248">
        <v>2069</v>
      </c>
      <c r="B46" s="249">
        <v>4.3995414563061264</v>
      </c>
    </row>
    <row r="47" spans="1:6" x14ac:dyDescent="0.3">
      <c r="A47" s="248">
        <v>2070</v>
      </c>
      <c r="B47" s="249">
        <v>4.3805985824710625</v>
      </c>
    </row>
    <row r="48" spans="1:6" x14ac:dyDescent="0.3">
      <c r="A48" s="248">
        <v>2071</v>
      </c>
      <c r="B48" s="249">
        <v>4.3666474059508849</v>
      </c>
    </row>
    <row r="49" spans="1:2" x14ac:dyDescent="0.3">
      <c r="A49" s="248">
        <v>2072</v>
      </c>
      <c r="B49" s="249">
        <v>4.3580004577126497</v>
      </c>
    </row>
    <row r="50" spans="1:2" x14ac:dyDescent="0.3">
      <c r="A50" s="248">
        <v>2073</v>
      </c>
      <c r="B50" s="249">
        <v>4.3550305640759337</v>
      </c>
    </row>
    <row r="51" spans="1:2" x14ac:dyDescent="0.3">
      <c r="A51" s="248">
        <v>2074</v>
      </c>
      <c r="B51" s="249">
        <v>4.3581742481394459</v>
      </c>
    </row>
    <row r="52" spans="1:2" x14ac:dyDescent="0.3">
      <c r="A52" s="248">
        <v>2075</v>
      </c>
      <c r="B52" s="249">
        <v>4.367428946691267</v>
      </c>
    </row>
    <row r="53" spans="1:2" x14ac:dyDescent="0.3">
      <c r="A53" s="248">
        <v>2076</v>
      </c>
      <c r="B53" s="249">
        <v>4.3812826495397275</v>
      </c>
    </row>
  </sheetData>
  <hyperlinks>
    <hyperlink ref="E33" location="OBSAH!A1" display="Zpět na Obsah" xr:uid="{80C973A2-8DA4-4BE0-BF02-E1A294576003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84A54-7BB2-49BA-8B12-1F00A6BBEF01}">
  <sheetPr codeName="List37">
    <tabColor theme="0" tint="-0.34998626667073579"/>
  </sheetPr>
  <dimension ref="A1:G11"/>
  <sheetViews>
    <sheetView workbookViewId="0">
      <selection activeCell="A11" sqref="A11:B11"/>
    </sheetView>
  </sheetViews>
  <sheetFormatPr defaultColWidth="8.84375" defaultRowHeight="14.15" x14ac:dyDescent="0.35"/>
  <cols>
    <col min="1" max="1" width="40.53515625" style="52" customWidth="1"/>
    <col min="2" max="7" width="8.69140625" style="52" customWidth="1"/>
    <col min="8" max="16384" width="8.84375" style="52"/>
  </cols>
  <sheetData>
    <row r="1" spans="1:7" x14ac:dyDescent="0.35">
      <c r="A1" s="336" t="s">
        <v>211</v>
      </c>
    </row>
    <row r="2" spans="1:7" ht="14.6" thickBot="1" x14ac:dyDescent="0.4">
      <c r="A2" s="10"/>
      <c r="B2" s="11">
        <v>2026</v>
      </c>
      <c r="C2" s="11">
        <v>2036</v>
      </c>
      <c r="D2" s="11">
        <v>2046</v>
      </c>
      <c r="E2" s="11">
        <v>2056</v>
      </c>
      <c r="F2" s="11">
        <v>2066</v>
      </c>
      <c r="G2" s="11">
        <v>2076</v>
      </c>
    </row>
    <row r="3" spans="1:7" ht="14.6" thickTop="1" x14ac:dyDescent="0.35">
      <c r="A3" s="12" t="s">
        <v>212</v>
      </c>
      <c r="B3" s="13">
        <v>17</v>
      </c>
      <c r="C3" s="13">
        <v>17</v>
      </c>
      <c r="D3" s="13">
        <v>17</v>
      </c>
      <c r="E3" s="13">
        <v>17</v>
      </c>
      <c r="F3" s="13">
        <v>17</v>
      </c>
      <c r="G3" s="13">
        <v>17</v>
      </c>
    </row>
    <row r="4" spans="1:7" x14ac:dyDescent="0.35">
      <c r="A4" s="12" t="s">
        <v>213</v>
      </c>
      <c r="B4" s="13">
        <v>0</v>
      </c>
      <c r="C4" s="13">
        <v>1.5818605115150604</v>
      </c>
      <c r="D4" s="13">
        <v>1.617042742974182</v>
      </c>
      <c r="E4" s="13">
        <v>1.6426964493380201</v>
      </c>
      <c r="F4" s="13">
        <v>1.6616121405723141</v>
      </c>
      <c r="G4" s="13">
        <v>1.6753766234098897</v>
      </c>
    </row>
    <row r="5" spans="1:7" x14ac:dyDescent="0.35">
      <c r="A5" s="16" t="s">
        <v>214</v>
      </c>
      <c r="B5" s="13">
        <v>0</v>
      </c>
      <c r="C5" s="13">
        <v>-0.14432064338982045</v>
      </c>
      <c r="D5" s="13">
        <v>-0.19702183879789503</v>
      </c>
      <c r="E5" s="13">
        <v>-0.23959463989343191</v>
      </c>
      <c r="F5" s="13">
        <v>-0.2736452073274338</v>
      </c>
      <c r="G5" s="13">
        <v>-0.30099999999999988</v>
      </c>
    </row>
    <row r="6" spans="1:7" x14ac:dyDescent="0.35">
      <c r="A6" s="16" t="s">
        <v>215</v>
      </c>
      <c r="B6" s="13">
        <v>0</v>
      </c>
      <c r="C6" s="13">
        <v>1.5</v>
      </c>
      <c r="D6" s="13">
        <v>1.5</v>
      </c>
      <c r="E6" s="13">
        <v>1.5</v>
      </c>
      <c r="F6" s="13">
        <v>1.5</v>
      </c>
      <c r="G6" s="13">
        <v>1.5</v>
      </c>
    </row>
    <row r="7" spans="1:7" x14ac:dyDescent="0.35">
      <c r="A7" s="16" t="s">
        <v>216</v>
      </c>
      <c r="B7" s="13">
        <v>0</v>
      </c>
      <c r="C7" s="13">
        <v>0.1261811549048808</v>
      </c>
      <c r="D7" s="13">
        <v>0.21406458177207696</v>
      </c>
      <c r="E7" s="13">
        <v>0.28229108923145185</v>
      </c>
      <c r="F7" s="13">
        <v>0.33525734789974782</v>
      </c>
      <c r="G7" s="13">
        <v>0.37637662340988948</v>
      </c>
    </row>
    <row r="8" spans="1:7" ht="14.6" thickBot="1" x14ac:dyDescent="0.4">
      <c r="A8" s="18" t="s">
        <v>217</v>
      </c>
      <c r="B8" s="19">
        <v>0</v>
      </c>
      <c r="C8" s="19">
        <v>0.1</v>
      </c>
      <c r="D8" s="19">
        <v>0.1</v>
      </c>
      <c r="E8" s="19">
        <v>0.1</v>
      </c>
      <c r="F8" s="19">
        <v>0.1</v>
      </c>
      <c r="G8" s="19">
        <v>0.1</v>
      </c>
    </row>
    <row r="9" spans="1:7" x14ac:dyDescent="0.35">
      <c r="A9" s="20" t="s">
        <v>218</v>
      </c>
      <c r="B9" s="13">
        <v>17</v>
      </c>
      <c r="C9" s="13">
        <v>18.58186051151506</v>
      </c>
      <c r="D9" s="13">
        <v>18.617042742974181</v>
      </c>
      <c r="E9" s="13">
        <v>18.642696449338018</v>
      </c>
      <c r="F9" s="13">
        <v>18.661612140572313</v>
      </c>
      <c r="G9" s="13">
        <v>18.675376623409889</v>
      </c>
    </row>
    <row r="10" spans="1:7" x14ac:dyDescent="0.35">
      <c r="B10" s="208"/>
      <c r="C10" s="208"/>
      <c r="D10" s="208"/>
      <c r="E10" s="208"/>
      <c r="F10" s="208"/>
      <c r="G10" s="208"/>
    </row>
    <row r="11" spans="1:7" x14ac:dyDescent="0.35">
      <c r="A11" s="368" t="s">
        <v>80</v>
      </c>
      <c r="B11" s="368"/>
    </row>
  </sheetData>
  <hyperlinks>
    <hyperlink ref="A11" location="OBSAH!A1" display="Zpět na Obsah" xr:uid="{2BD4E3B7-D270-4591-9694-8FD5A9124858}"/>
  </hyperlink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4BAE9-1879-4D5D-AC56-8B454C4195F8}">
  <sheetPr codeName="List38">
    <tabColor theme="0" tint="-0.34998626667073579"/>
  </sheetPr>
  <dimension ref="A1:AE17"/>
  <sheetViews>
    <sheetView zoomScaleNormal="100" workbookViewId="0">
      <selection activeCell="A17" sqref="A17:B17"/>
    </sheetView>
  </sheetViews>
  <sheetFormatPr defaultColWidth="8.84375" defaultRowHeight="11.6" x14ac:dyDescent="0.3"/>
  <cols>
    <col min="1" max="1" width="42.53515625" style="241" bestFit="1" customWidth="1"/>
    <col min="2" max="2" width="23.53515625" style="241" bestFit="1" customWidth="1"/>
    <col min="3" max="3" width="21.3046875" style="241" customWidth="1"/>
    <col min="4" max="16384" width="8.84375" style="241"/>
  </cols>
  <sheetData>
    <row r="1" spans="1:31" x14ac:dyDescent="0.3">
      <c r="A1" s="4" t="s">
        <v>500</v>
      </c>
      <c r="B1" s="250"/>
      <c r="C1" s="250"/>
    </row>
    <row r="2" spans="1:31" ht="12" thickBot="1" x14ac:dyDescent="0.35">
      <c r="A2" s="310" t="s">
        <v>315</v>
      </c>
      <c r="B2" s="412" t="s">
        <v>316</v>
      </c>
      <c r="C2" s="412"/>
      <c r="AE2" s="251"/>
    </row>
    <row r="3" spans="1:31" ht="12" thickBot="1" x14ac:dyDescent="0.35">
      <c r="A3" s="312" t="s">
        <v>317</v>
      </c>
      <c r="B3" s="313" t="s">
        <v>318</v>
      </c>
      <c r="C3" s="311" t="s">
        <v>319</v>
      </c>
    </row>
    <row r="4" spans="1:31" x14ac:dyDescent="0.3">
      <c r="A4" s="314" t="s">
        <v>320</v>
      </c>
      <c r="B4" s="315" t="s">
        <v>321</v>
      </c>
      <c r="C4" s="241" t="s">
        <v>322</v>
      </c>
    </row>
    <row r="5" spans="1:31" x14ac:dyDescent="0.3">
      <c r="A5" s="252" t="s">
        <v>323</v>
      </c>
      <c r="B5" s="253"/>
      <c r="C5" s="254"/>
    </row>
    <row r="6" spans="1:31" x14ac:dyDescent="0.3">
      <c r="A6" s="255" t="s">
        <v>324</v>
      </c>
      <c r="B6" s="256">
        <v>35.4</v>
      </c>
      <c r="C6" s="257" t="s">
        <v>325</v>
      </c>
    </row>
    <row r="7" spans="1:31" x14ac:dyDescent="0.3">
      <c r="A7" s="255" t="s">
        <v>326</v>
      </c>
      <c r="B7" s="256">
        <v>9.6999999999999993</v>
      </c>
      <c r="C7" s="257" t="s">
        <v>325</v>
      </c>
    </row>
    <row r="8" spans="1:31" x14ac:dyDescent="0.3">
      <c r="A8" s="255" t="s">
        <v>327</v>
      </c>
      <c r="B8" s="256">
        <v>2.9</v>
      </c>
      <c r="C8" s="257" t="s">
        <v>325</v>
      </c>
    </row>
    <row r="9" spans="1:31" x14ac:dyDescent="0.3">
      <c r="A9" s="255" t="s">
        <v>328</v>
      </c>
      <c r="B9" s="256">
        <v>2</v>
      </c>
      <c r="C9" s="257" t="s">
        <v>325</v>
      </c>
    </row>
    <row r="10" spans="1:31" x14ac:dyDescent="0.3">
      <c r="A10" s="255" t="s">
        <v>329</v>
      </c>
      <c r="B10" s="256">
        <v>0.5</v>
      </c>
      <c r="C10" s="257" t="s">
        <v>325</v>
      </c>
    </row>
    <row r="11" spans="1:31" x14ac:dyDescent="0.3">
      <c r="A11" s="314" t="s">
        <v>330</v>
      </c>
      <c r="B11" s="316">
        <v>159.946</v>
      </c>
      <c r="C11" s="263">
        <v>105.1</v>
      </c>
      <c r="H11" s="241" t="s">
        <v>331</v>
      </c>
    </row>
    <row r="12" spans="1:31" x14ac:dyDescent="0.3">
      <c r="A12" s="314" t="s">
        <v>332</v>
      </c>
      <c r="B12" s="316">
        <v>8056.402</v>
      </c>
      <c r="C12" s="317">
        <f>B12</f>
        <v>8056.402</v>
      </c>
    </row>
    <row r="13" spans="1:31" x14ac:dyDescent="0.3">
      <c r="A13" s="314" t="s">
        <v>333</v>
      </c>
      <c r="B13" s="318">
        <f>B11/B12</f>
        <v>1.9853279416791762E-2</v>
      </c>
      <c r="C13" s="319">
        <f>C11/C12</f>
        <v>1.3045525781856466E-2</v>
      </c>
    </row>
    <row r="14" spans="1:31" x14ac:dyDescent="0.3">
      <c r="A14" s="314" t="s">
        <v>334</v>
      </c>
      <c r="B14" s="320" t="s">
        <v>335</v>
      </c>
      <c r="C14" s="263" t="s">
        <v>336</v>
      </c>
    </row>
    <row r="17" spans="1:2" x14ac:dyDescent="0.3">
      <c r="A17" s="368" t="s">
        <v>80</v>
      </c>
      <c r="B17" s="368"/>
    </row>
  </sheetData>
  <mergeCells count="1">
    <mergeCell ref="B2:C2"/>
  </mergeCells>
  <hyperlinks>
    <hyperlink ref="A17" location="OBSAH!A1" display="Zpět na Obsah" xr:uid="{44A0B4C6-7887-4B53-9A04-C81AE4CB633A}"/>
  </hyperlinks>
  <pageMargins left="0.7" right="0.7" top="0.78740157499999996" bottom="0.78740157499999996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12841-4001-4549-A146-E931CBBE4349}">
  <sheetPr codeName="List39">
    <tabColor theme="0" tint="-0.34998626667073579"/>
  </sheetPr>
  <dimension ref="A1:N17"/>
  <sheetViews>
    <sheetView workbookViewId="0">
      <selection activeCell="A17" sqref="A17:B17"/>
    </sheetView>
  </sheetViews>
  <sheetFormatPr defaultRowHeight="14.6" x14ac:dyDescent="0.4"/>
  <cols>
    <col min="1" max="1" width="32.3046875" customWidth="1"/>
    <col min="2" max="7" width="8.4609375" customWidth="1"/>
  </cols>
  <sheetData>
    <row r="1" spans="1:14" x14ac:dyDescent="0.4">
      <c r="A1" s="4" t="s">
        <v>501</v>
      </c>
    </row>
    <row r="2" spans="1:14" ht="15" thickBot="1" x14ac:dyDescent="0.45">
      <c r="A2" s="10"/>
      <c r="B2" s="11">
        <v>2026</v>
      </c>
      <c r="C2" s="11">
        <v>2036</v>
      </c>
      <c r="D2" s="11">
        <v>2046</v>
      </c>
      <c r="E2" s="11">
        <v>2056</v>
      </c>
      <c r="F2" s="11">
        <v>2066</v>
      </c>
      <c r="G2" s="11">
        <v>2076</v>
      </c>
    </row>
    <row r="3" spans="1:14" ht="15" thickTop="1" x14ac:dyDescent="0.4">
      <c r="A3" s="12" t="s">
        <v>219</v>
      </c>
      <c r="B3" s="101">
        <v>4</v>
      </c>
      <c r="C3" s="13">
        <v>4.1026098644813613</v>
      </c>
      <c r="D3" s="13">
        <v>4.1822689416703218</v>
      </c>
      <c r="E3" s="102">
        <v>4.2441106428622009</v>
      </c>
      <c r="F3" s="102">
        <v>4.2921201873016104</v>
      </c>
      <c r="G3" s="102">
        <v>4.3293914187337466</v>
      </c>
      <c r="I3" s="39"/>
      <c r="J3" s="39"/>
      <c r="K3" s="39"/>
      <c r="L3" s="39"/>
      <c r="M3" s="39"/>
      <c r="N3" s="39"/>
    </row>
    <row r="4" spans="1:14" x14ac:dyDescent="0.4">
      <c r="A4" s="12" t="s">
        <v>220</v>
      </c>
      <c r="B4" s="13">
        <v>3.9</v>
      </c>
      <c r="C4" s="13">
        <v>3.6058406102361733</v>
      </c>
      <c r="D4" s="13">
        <v>3.377475962709457</v>
      </c>
      <c r="E4" s="102">
        <v>3.2001897224780298</v>
      </c>
      <c r="F4" s="102">
        <v>3.0625571628160984</v>
      </c>
      <c r="G4" s="102">
        <v>2.955708929956252</v>
      </c>
      <c r="I4" s="39"/>
      <c r="J4" s="39"/>
      <c r="K4" s="39"/>
      <c r="L4" s="39"/>
      <c r="M4" s="39"/>
      <c r="N4" s="39"/>
    </row>
    <row r="5" spans="1:14" x14ac:dyDescent="0.4">
      <c r="A5" s="12" t="s">
        <v>221</v>
      </c>
      <c r="B5" s="13">
        <v>0.2</v>
      </c>
      <c r="C5" s="13">
        <v>0.1</v>
      </c>
      <c r="D5" s="13">
        <v>0.1</v>
      </c>
      <c r="E5" s="13">
        <v>0.1</v>
      </c>
      <c r="F5" s="13">
        <v>0.1</v>
      </c>
      <c r="G5" s="13">
        <v>0.1</v>
      </c>
      <c r="I5" s="39"/>
      <c r="J5" s="39"/>
      <c r="K5" s="39"/>
      <c r="L5" s="39"/>
      <c r="M5" s="39"/>
      <c r="N5" s="39"/>
    </row>
    <row r="6" spans="1:14" x14ac:dyDescent="0.4">
      <c r="A6" s="12" t="s">
        <v>222</v>
      </c>
      <c r="B6" s="13">
        <v>16.18642713470414</v>
      </c>
      <c r="C6" s="13">
        <v>16.383186011259316</v>
      </c>
      <c r="D6" s="13">
        <v>16.625539790199966</v>
      </c>
      <c r="E6" s="102">
        <v>16.850605995906083</v>
      </c>
      <c r="F6" s="102">
        <v>16.894374231440501</v>
      </c>
      <c r="G6" s="102">
        <v>16.915758056829461</v>
      </c>
      <c r="I6" s="39"/>
      <c r="J6" s="39"/>
      <c r="K6" s="39"/>
      <c r="L6" s="39"/>
      <c r="M6" s="39"/>
      <c r="N6" s="39"/>
    </row>
    <row r="7" spans="1:14" x14ac:dyDescent="0.4">
      <c r="A7" s="16" t="s">
        <v>223</v>
      </c>
      <c r="B7" s="17">
        <v>8.6</v>
      </c>
      <c r="C7" s="17">
        <v>8.8206112086349258</v>
      </c>
      <c r="D7" s="17">
        <v>8.9918782245911917</v>
      </c>
      <c r="E7" s="103">
        <v>9.1248378821537308</v>
      </c>
      <c r="F7" s="103">
        <v>9.228058402698462</v>
      </c>
      <c r="G7" s="103">
        <v>9.3081915502775541</v>
      </c>
      <c r="I7" s="39"/>
      <c r="J7" s="39"/>
      <c r="K7" s="39"/>
      <c r="L7" s="39"/>
      <c r="M7" s="39"/>
      <c r="N7" s="39"/>
    </row>
    <row r="8" spans="1:14" x14ac:dyDescent="0.4">
      <c r="A8" s="16" t="s">
        <v>224</v>
      </c>
      <c r="B8" s="17">
        <v>4.4000000000000004</v>
      </c>
      <c r="C8" s="17">
        <v>4.5128708509294979</v>
      </c>
      <c r="D8" s="17">
        <v>4.6004958358373544</v>
      </c>
      <c r="E8" s="103">
        <v>4.6685217071484217</v>
      </c>
      <c r="F8" s="103">
        <v>4.7213322060317715</v>
      </c>
      <c r="G8" s="103">
        <v>4.762330560607122</v>
      </c>
      <c r="I8" s="39"/>
      <c r="J8" s="39"/>
      <c r="K8" s="39"/>
      <c r="L8" s="39"/>
      <c r="M8" s="39"/>
      <c r="N8" s="39"/>
    </row>
    <row r="9" spans="1:14" x14ac:dyDescent="0.4">
      <c r="A9" s="16" t="s">
        <v>225</v>
      </c>
      <c r="B9" s="17">
        <v>1.7864271347041407</v>
      </c>
      <c r="C9" s="17">
        <v>1.6137904991264125</v>
      </c>
      <c r="D9" s="17">
        <v>1.5693716001868061</v>
      </c>
      <c r="E9" s="103">
        <v>1.5718076816021589</v>
      </c>
      <c r="F9" s="103">
        <v>1.4427415571547035</v>
      </c>
      <c r="G9" s="103">
        <v>1.3299489493879748</v>
      </c>
      <c r="I9" s="39"/>
      <c r="J9" s="39"/>
      <c r="K9" s="39"/>
      <c r="L9" s="39"/>
      <c r="M9" s="39"/>
      <c r="N9" s="39"/>
    </row>
    <row r="10" spans="1:14" x14ac:dyDescent="0.4">
      <c r="A10" s="16" t="s">
        <v>226</v>
      </c>
      <c r="B10" s="17">
        <v>1.4</v>
      </c>
      <c r="C10" s="17">
        <v>1.4359134525684765</v>
      </c>
      <c r="D10" s="17">
        <v>1.4637941295846126</v>
      </c>
      <c r="E10" s="103">
        <v>1.4854387250017702</v>
      </c>
      <c r="F10" s="103">
        <v>1.5022420655555635</v>
      </c>
      <c r="G10" s="103">
        <v>1.5152869965568112</v>
      </c>
      <c r="I10" s="39"/>
      <c r="J10" s="39"/>
      <c r="K10" s="39"/>
      <c r="L10" s="39"/>
      <c r="M10" s="39"/>
      <c r="N10" s="39"/>
    </row>
    <row r="11" spans="1:14" x14ac:dyDescent="0.4">
      <c r="A11" s="12" t="s">
        <v>227</v>
      </c>
      <c r="B11" s="13">
        <v>10.7</v>
      </c>
      <c r="C11" s="13">
        <v>10.7</v>
      </c>
      <c r="D11" s="13">
        <v>10.7</v>
      </c>
      <c r="E11" s="13">
        <v>10.7</v>
      </c>
      <c r="F11" s="13">
        <v>10.7</v>
      </c>
      <c r="G11" s="13">
        <v>10.7</v>
      </c>
      <c r="I11" s="39"/>
      <c r="J11" s="39"/>
      <c r="K11" s="39"/>
      <c r="L11" s="39"/>
      <c r="M11" s="39"/>
      <c r="N11" s="39"/>
    </row>
    <row r="12" spans="1:14" x14ac:dyDescent="0.4">
      <c r="A12" s="12" t="s">
        <v>228</v>
      </c>
      <c r="B12" s="13">
        <v>0.6</v>
      </c>
      <c r="C12" s="13">
        <v>0.6</v>
      </c>
      <c r="D12" s="13">
        <v>0.6</v>
      </c>
      <c r="E12" s="13">
        <v>0.6</v>
      </c>
      <c r="F12" s="13">
        <v>0.6</v>
      </c>
      <c r="G12" s="13">
        <v>0.6</v>
      </c>
      <c r="I12" s="39"/>
      <c r="J12" s="39"/>
      <c r="K12" s="39"/>
      <c r="L12" s="39"/>
      <c r="M12" s="39"/>
      <c r="N12" s="39"/>
    </row>
    <row r="13" spans="1:14" ht="15" thickBot="1" x14ac:dyDescent="0.45">
      <c r="A13" s="214" t="s">
        <v>107</v>
      </c>
      <c r="B13" s="215">
        <v>4.8</v>
      </c>
      <c r="C13" s="215">
        <v>4.8</v>
      </c>
      <c r="D13" s="215">
        <v>4.8</v>
      </c>
      <c r="E13" s="215">
        <v>4.8</v>
      </c>
      <c r="F13" s="215">
        <v>4.8</v>
      </c>
      <c r="G13" s="215">
        <v>4.8</v>
      </c>
      <c r="I13" s="39"/>
      <c r="J13" s="39"/>
      <c r="K13" s="39"/>
      <c r="L13" s="39"/>
      <c r="M13" s="39"/>
      <c r="N13" s="39"/>
    </row>
    <row r="14" spans="1:14" x14ac:dyDescent="0.4">
      <c r="A14" s="20" t="s">
        <v>229</v>
      </c>
      <c r="B14" s="13">
        <f>B3+B4+B5+B7+B8+B9+B10+B11+B12+B13</f>
        <v>40.386427134704142</v>
      </c>
      <c r="C14" s="13">
        <f t="shared" ref="C14:G14" si="0">C3+C4+C5+C7+C8+C9+C10+C11+C12+C13</f>
        <v>40.291636485976845</v>
      </c>
      <c r="D14" s="13">
        <f t="shared" si="0"/>
        <v>40.385284694579738</v>
      </c>
      <c r="E14" s="13">
        <f t="shared" si="0"/>
        <v>40.494906361246315</v>
      </c>
      <c r="F14" s="13">
        <f t="shared" si="0"/>
        <v>40.449051581558209</v>
      </c>
      <c r="G14" s="13">
        <f t="shared" si="0"/>
        <v>40.400858405519458</v>
      </c>
    </row>
    <row r="15" spans="1:14" x14ac:dyDescent="0.4">
      <c r="B15" s="39"/>
      <c r="C15" s="39"/>
      <c r="D15" s="39"/>
      <c r="E15" s="39"/>
      <c r="F15" s="39"/>
      <c r="G15" s="39"/>
    </row>
    <row r="17" spans="1:2" x14ac:dyDescent="0.4">
      <c r="A17" s="368" t="s">
        <v>80</v>
      </c>
      <c r="B17" s="368"/>
    </row>
  </sheetData>
  <hyperlinks>
    <hyperlink ref="A17" location="OBSAH!A1" display="Zpět na Obsah" xr:uid="{3E6F3246-F631-46E3-8D16-4067FFB289C7}"/>
  </hyperlink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5DFAF-AA73-496B-BCBF-2F3A34E00097}">
  <sheetPr codeName="List40">
    <tabColor rgb="FF0070C0"/>
  </sheetPr>
  <dimension ref="A1"/>
  <sheetViews>
    <sheetView workbookViewId="0">
      <selection activeCell="C89" sqref="C89:P89"/>
    </sheetView>
  </sheetViews>
  <sheetFormatPr defaultRowHeight="14.6" x14ac:dyDescent="0.4"/>
  <sheetData/>
  <pageMargins left="0.7" right="0.7" top="0.78740157499999996" bottom="0.78740157499999996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70A9C-2F40-465B-A069-A09C17E5F2BD}">
  <sheetPr codeName="List41">
    <tabColor theme="0" tint="-0.34998626667073579"/>
  </sheetPr>
  <dimension ref="A1:AZ36"/>
  <sheetViews>
    <sheetView workbookViewId="0"/>
  </sheetViews>
  <sheetFormatPr defaultColWidth="9.07421875" defaultRowHeight="11.6" x14ac:dyDescent="0.3"/>
  <cols>
    <col min="1" max="1" width="35.4609375" style="241" bestFit="1" customWidth="1"/>
    <col min="2" max="16384" width="9.07421875" style="241"/>
  </cols>
  <sheetData>
    <row r="1" spans="1:52" x14ac:dyDescent="0.3">
      <c r="A1" s="241" t="s">
        <v>230</v>
      </c>
    </row>
    <row r="2" spans="1:52" x14ac:dyDescent="0.3">
      <c r="A2" s="248"/>
      <c r="B2" s="248">
        <v>2026</v>
      </c>
      <c r="C2" s="248">
        <v>2027</v>
      </c>
      <c r="D2" s="248">
        <v>2028</v>
      </c>
      <c r="E2" s="248">
        <v>2029</v>
      </c>
      <c r="F2" s="248">
        <v>2030</v>
      </c>
      <c r="G2" s="248">
        <v>2031</v>
      </c>
      <c r="H2" s="248">
        <v>2032</v>
      </c>
      <c r="I2" s="248">
        <v>2033</v>
      </c>
      <c r="J2" s="248">
        <v>2034</v>
      </c>
      <c r="K2" s="248">
        <v>2035</v>
      </c>
      <c r="L2" s="248">
        <v>2036</v>
      </c>
      <c r="M2" s="248">
        <v>2037</v>
      </c>
      <c r="N2" s="248">
        <v>2038</v>
      </c>
      <c r="O2" s="248">
        <v>2039</v>
      </c>
      <c r="P2" s="248">
        <v>2040</v>
      </c>
      <c r="Q2" s="248">
        <v>2041</v>
      </c>
      <c r="R2" s="248">
        <v>2042</v>
      </c>
      <c r="S2" s="248">
        <v>2043</v>
      </c>
      <c r="T2" s="248">
        <v>2044</v>
      </c>
      <c r="U2" s="248">
        <v>2045</v>
      </c>
      <c r="V2" s="248">
        <v>2046</v>
      </c>
      <c r="W2" s="248">
        <v>2047</v>
      </c>
      <c r="X2" s="248">
        <v>2048</v>
      </c>
      <c r="Y2" s="248">
        <v>2049</v>
      </c>
      <c r="Z2" s="248">
        <v>2050</v>
      </c>
      <c r="AA2" s="248">
        <v>2051</v>
      </c>
      <c r="AB2" s="248">
        <v>2052</v>
      </c>
      <c r="AC2" s="248">
        <v>2053</v>
      </c>
      <c r="AD2" s="248">
        <v>2054</v>
      </c>
      <c r="AE2" s="248">
        <v>2055</v>
      </c>
      <c r="AF2" s="248">
        <v>2056</v>
      </c>
      <c r="AG2" s="248">
        <v>2057</v>
      </c>
      <c r="AH2" s="248">
        <v>2058</v>
      </c>
      <c r="AI2" s="248">
        <v>2059</v>
      </c>
      <c r="AJ2" s="248">
        <v>2060</v>
      </c>
      <c r="AK2" s="248">
        <v>2061</v>
      </c>
      <c r="AL2" s="248">
        <v>2062</v>
      </c>
      <c r="AM2" s="248">
        <v>2063</v>
      </c>
      <c r="AN2" s="248">
        <v>2064</v>
      </c>
      <c r="AO2" s="248">
        <v>2065</v>
      </c>
      <c r="AP2" s="248">
        <v>2066</v>
      </c>
      <c r="AQ2" s="248">
        <v>2067</v>
      </c>
      <c r="AR2" s="248">
        <v>2068</v>
      </c>
      <c r="AS2" s="248">
        <v>2069</v>
      </c>
      <c r="AT2" s="248">
        <v>2070</v>
      </c>
      <c r="AU2" s="248">
        <v>2071</v>
      </c>
      <c r="AV2" s="248">
        <v>2072</v>
      </c>
      <c r="AW2" s="248">
        <v>2073</v>
      </c>
      <c r="AX2" s="248">
        <v>2074</v>
      </c>
      <c r="AY2" s="248">
        <v>2075</v>
      </c>
      <c r="AZ2" s="248">
        <v>2076</v>
      </c>
    </row>
    <row r="3" spans="1:52" x14ac:dyDescent="0.3">
      <c r="A3" s="248" t="s">
        <v>239</v>
      </c>
      <c r="B3" s="258">
        <v>-1.2234275230112459</v>
      </c>
      <c r="C3" s="258">
        <v>-1.1838425787424001</v>
      </c>
      <c r="D3" s="258">
        <v>-1.297593322747197</v>
      </c>
      <c r="E3" s="258">
        <v>-1.3426657356083211</v>
      </c>
      <c r="F3" s="258">
        <v>-1.5392964184331248</v>
      </c>
      <c r="G3" s="258">
        <v>-1.7137512468551179</v>
      </c>
      <c r="H3" s="258">
        <v>-1.9402277169239071</v>
      </c>
      <c r="I3" s="258">
        <v>-2.1761673501065033</v>
      </c>
      <c r="J3" s="258">
        <v>-2.415590784494988</v>
      </c>
      <c r="K3" s="258">
        <v>-2.5709255584726733</v>
      </c>
      <c r="L3" s="258">
        <v>-2.6399353560794694</v>
      </c>
      <c r="M3" s="258">
        <v>-2.7285762475286433</v>
      </c>
      <c r="N3" s="258">
        <v>-2.8417720914276714</v>
      </c>
      <c r="O3" s="258">
        <v>-2.9933081279266389</v>
      </c>
      <c r="P3" s="258">
        <v>-3.1814131127636998</v>
      </c>
      <c r="Q3" s="258">
        <v>-3.3974704925954242</v>
      </c>
      <c r="R3" s="258">
        <v>-3.5414312755520498</v>
      </c>
      <c r="S3" s="258">
        <v>-3.7527054010893295</v>
      </c>
      <c r="T3" s="258">
        <v>-3.9825717568493886</v>
      </c>
      <c r="U3" s="258">
        <v>-4.2258956143640845</v>
      </c>
      <c r="V3" s="258">
        <v>-4.4560625123649444</v>
      </c>
      <c r="W3" s="258">
        <v>-4.6724206979780263</v>
      </c>
      <c r="X3" s="258">
        <v>-4.8729047452252772</v>
      </c>
      <c r="Y3" s="258">
        <v>-5.0699120397565167</v>
      </c>
      <c r="Z3" s="258">
        <v>-5.2634352430335909</v>
      </c>
      <c r="AA3" s="258">
        <v>-5.450321404387438</v>
      </c>
      <c r="AB3" s="258">
        <v>-5.6296020146066041</v>
      </c>
      <c r="AC3" s="258">
        <v>-5.7989346627835019</v>
      </c>
      <c r="AD3" s="258">
        <v>-5.9585657845884299</v>
      </c>
      <c r="AE3" s="258">
        <v>-6.0408660649218575</v>
      </c>
      <c r="AF3" s="258">
        <v>-6.1785891396791897</v>
      </c>
      <c r="AG3" s="258">
        <v>-6.3536799404878082</v>
      </c>
      <c r="AH3" s="258">
        <v>-6.5166899731053576</v>
      </c>
      <c r="AI3" s="258">
        <v>-6.6602761669156294</v>
      </c>
      <c r="AJ3" s="258">
        <v>-6.7679635170262955</v>
      </c>
      <c r="AK3" s="258">
        <v>-6.8389910254221888</v>
      </c>
      <c r="AL3" s="258">
        <v>-6.8588636057785095</v>
      </c>
      <c r="AM3" s="258">
        <v>-6.8376333816690007</v>
      </c>
      <c r="AN3" s="258">
        <v>-6.7933711290887544</v>
      </c>
      <c r="AO3" s="258">
        <v>-6.7351583960104762</v>
      </c>
      <c r="AP3" s="258">
        <v>-6.6693537597961239</v>
      </c>
      <c r="AQ3" s="258">
        <v>-6.5998949415454646</v>
      </c>
      <c r="AR3" s="258">
        <v>-6.5406132533692514</v>
      </c>
      <c r="AS3" s="258">
        <v>-6.4934419459387911</v>
      </c>
      <c r="AT3" s="258">
        <v>-6.4623659135954696</v>
      </c>
      <c r="AU3" s="258">
        <v>-6.4538049909849704</v>
      </c>
      <c r="AV3" s="258">
        <v>-6.4742208284335945</v>
      </c>
      <c r="AW3" s="258">
        <v>-6.5252182757110475</v>
      </c>
      <c r="AX3" s="258">
        <v>-6.6131013284894991</v>
      </c>
      <c r="AY3" s="258">
        <v>-6.7337273596960117</v>
      </c>
      <c r="AZ3" s="258">
        <v>-6.8732911633586866</v>
      </c>
    </row>
    <row r="4" spans="1:52" x14ac:dyDescent="0.3">
      <c r="A4" s="248" t="s">
        <v>337</v>
      </c>
      <c r="B4" s="258">
        <v>-1.2234275230112459</v>
      </c>
      <c r="C4" s="258">
        <v>-1.1838425787424001</v>
      </c>
      <c r="D4" s="258">
        <v>-1.0975933227471941</v>
      </c>
      <c r="E4" s="258">
        <v>-0.94266573560831546</v>
      </c>
      <c r="F4" s="258">
        <v>-0.93929641843312339</v>
      </c>
      <c r="G4" s="258">
        <v>-0.91375124685511366</v>
      </c>
      <c r="H4" s="258">
        <v>-0.94022771692390705</v>
      </c>
      <c r="I4" s="258">
        <v>-0.97616735010650046</v>
      </c>
      <c r="J4" s="258">
        <v>-1.0155907844949894</v>
      </c>
      <c r="K4" s="258">
        <v>-1.0709255584726733</v>
      </c>
      <c r="L4" s="258">
        <v>-1.1399353560794694</v>
      </c>
      <c r="M4" s="258">
        <v>-1.2285762475286433</v>
      </c>
      <c r="N4" s="258">
        <v>-1.3417720914276714</v>
      </c>
      <c r="O4" s="258">
        <v>-1.4933081279266389</v>
      </c>
      <c r="P4" s="258">
        <v>-1.6814131127636998</v>
      </c>
      <c r="Q4" s="258">
        <v>-1.8974704925954242</v>
      </c>
      <c r="R4" s="258">
        <v>-2.0414312755520498</v>
      </c>
      <c r="S4" s="258">
        <v>-2.2527054010893295</v>
      </c>
      <c r="T4" s="258">
        <v>-2.4825717568493886</v>
      </c>
      <c r="U4" s="258">
        <v>-2.7258956143640845</v>
      </c>
      <c r="V4" s="258">
        <v>-2.9560625123649444</v>
      </c>
      <c r="W4" s="258">
        <v>-3.1724206979780263</v>
      </c>
      <c r="X4" s="258">
        <v>-3.3729047452252772</v>
      </c>
      <c r="Y4" s="258">
        <v>-3.5699120397565167</v>
      </c>
      <c r="Z4" s="258">
        <v>-3.7634352430335909</v>
      </c>
      <c r="AA4" s="258">
        <v>-3.950321404387438</v>
      </c>
      <c r="AB4" s="258">
        <v>-4.1296020146066041</v>
      </c>
      <c r="AC4" s="258">
        <v>-4.2989346627835019</v>
      </c>
      <c r="AD4" s="258">
        <v>-4.4585657845884299</v>
      </c>
      <c r="AE4" s="258">
        <v>-4.5408660649218575</v>
      </c>
      <c r="AF4" s="258">
        <v>-4.6785891396791897</v>
      </c>
      <c r="AG4" s="258">
        <v>-4.8536799404878082</v>
      </c>
      <c r="AH4" s="258">
        <v>-5.0166899731053576</v>
      </c>
      <c r="AI4" s="258">
        <v>-5.1602761669156294</v>
      </c>
      <c r="AJ4" s="258">
        <v>-5.2679635170262955</v>
      </c>
      <c r="AK4" s="258">
        <v>-5.3389910254221888</v>
      </c>
      <c r="AL4" s="258">
        <v>-5.3588636057785095</v>
      </c>
      <c r="AM4" s="258">
        <v>-5.3376333816690007</v>
      </c>
      <c r="AN4" s="258">
        <v>-5.2933711290887544</v>
      </c>
      <c r="AO4" s="258">
        <v>-5.2351583960104762</v>
      </c>
      <c r="AP4" s="258">
        <v>-5.1693537597961239</v>
      </c>
      <c r="AQ4" s="258">
        <v>-5.0998949415454646</v>
      </c>
      <c r="AR4" s="258">
        <v>-5.0406132533692514</v>
      </c>
      <c r="AS4" s="258">
        <v>-4.9934419459387911</v>
      </c>
      <c r="AT4" s="258">
        <v>-4.9623659135954696</v>
      </c>
      <c r="AU4" s="258">
        <v>-4.9538049909849704</v>
      </c>
      <c r="AV4" s="258">
        <v>-4.9742208284335945</v>
      </c>
      <c r="AW4" s="258">
        <v>-5.0252182757110475</v>
      </c>
      <c r="AX4" s="258">
        <v>-5.1131013284894919</v>
      </c>
      <c r="AY4" s="258">
        <v>-5.2337273596960117</v>
      </c>
      <c r="AZ4" s="258">
        <v>-5.3732911633586866</v>
      </c>
    </row>
    <row r="36" spans="1:2" x14ac:dyDescent="0.3">
      <c r="A36" s="368" t="s">
        <v>80</v>
      </c>
      <c r="B36" s="368"/>
    </row>
  </sheetData>
  <hyperlinks>
    <hyperlink ref="A36" location="OBSAH!A1" display="Zpět na Obsah" xr:uid="{3023CAD3-9B72-4CF9-A9C5-71FB028913AD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483CA-F2F5-47DB-8FB3-2D48DA12B0CD}">
  <sheetPr codeName="List44">
    <tabColor theme="0" tint="-0.34998626667073579"/>
  </sheetPr>
  <dimension ref="A1:G9"/>
  <sheetViews>
    <sheetView workbookViewId="0">
      <selection activeCell="A7" sqref="A7:B7"/>
    </sheetView>
  </sheetViews>
  <sheetFormatPr defaultColWidth="8.84375" defaultRowHeight="11.6" x14ac:dyDescent="0.3"/>
  <cols>
    <col min="1" max="1" width="39.53515625" style="220" customWidth="1"/>
    <col min="2" max="16384" width="8.84375" style="220"/>
  </cols>
  <sheetData>
    <row r="1" spans="1:7" x14ac:dyDescent="0.3">
      <c r="A1" s="220" t="s">
        <v>502</v>
      </c>
    </row>
    <row r="2" spans="1:7" ht="12" thickBot="1" x14ac:dyDescent="0.35">
      <c r="A2" s="221"/>
      <c r="B2" s="222">
        <v>2026</v>
      </c>
      <c r="C2" s="222">
        <v>2036</v>
      </c>
      <c r="D2" s="222">
        <v>2046</v>
      </c>
      <c r="E2" s="222">
        <v>2056</v>
      </c>
      <c r="F2" s="222">
        <v>2066</v>
      </c>
      <c r="G2" s="222">
        <v>2076</v>
      </c>
    </row>
    <row r="3" spans="1:7" ht="12" thickTop="1" x14ac:dyDescent="0.3">
      <c r="A3" s="223" t="s">
        <v>235</v>
      </c>
      <c r="B3" s="224">
        <v>1.3907432131731199</v>
      </c>
      <c r="C3" s="224">
        <v>1.79124973909745</v>
      </c>
      <c r="D3" s="224">
        <v>2.3301753123032349</v>
      </c>
      <c r="E3" s="224">
        <v>3.6120232213430645</v>
      </c>
      <c r="F3" s="224">
        <v>5.0374785168009977</v>
      </c>
      <c r="G3" s="224">
        <v>6.3950241605566163</v>
      </c>
    </row>
    <row r="4" spans="1:7" x14ac:dyDescent="0.3">
      <c r="A4" s="223" t="s">
        <v>236</v>
      </c>
      <c r="B4" s="224">
        <v>-2.6141707361843629</v>
      </c>
      <c r="C4" s="224">
        <v>-4.4311850951769216</v>
      </c>
      <c r="D4" s="224">
        <v>-6.7862378246681772</v>
      </c>
      <c r="E4" s="224">
        <v>-9.7906123610222551</v>
      </c>
      <c r="F4" s="224">
        <v>-11.706832276597119</v>
      </c>
      <c r="G4" s="224">
        <v>-13.268315323915303</v>
      </c>
    </row>
    <row r="5" spans="1:7" x14ac:dyDescent="0.3">
      <c r="B5" s="224"/>
    </row>
    <row r="6" spans="1:7" x14ac:dyDescent="0.3">
      <c r="B6" s="224"/>
    </row>
    <row r="7" spans="1:7" x14ac:dyDescent="0.3">
      <c r="A7" s="368" t="s">
        <v>80</v>
      </c>
      <c r="B7" s="368"/>
      <c r="C7" s="225"/>
      <c r="D7" s="225"/>
      <c r="E7" s="225"/>
      <c r="F7" s="225"/>
      <c r="G7" s="225"/>
    </row>
    <row r="8" spans="1:7" x14ac:dyDescent="0.3">
      <c r="B8" s="224"/>
      <c r="C8" s="225"/>
      <c r="D8" s="225"/>
      <c r="E8" s="225"/>
      <c r="F8" s="225"/>
      <c r="G8" s="225"/>
    </row>
    <row r="9" spans="1:7" x14ac:dyDescent="0.3">
      <c r="B9" s="224"/>
    </row>
  </sheetData>
  <hyperlinks>
    <hyperlink ref="A7" location="OBSAH!A1" display="Zpět na Obsah" xr:uid="{F7BE32FD-A462-42A3-8B23-D0AF599C2BAF}"/>
  </hyperlinks>
  <pageMargins left="0.7" right="0.7" top="0.78740157499999996" bottom="0.78740157499999996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8E881-3E46-4D43-A4C9-53B88A065B6F}">
  <sheetPr codeName="List42">
    <tabColor theme="0" tint="-0.34998626667073579"/>
  </sheetPr>
  <dimension ref="A1:AZ39"/>
  <sheetViews>
    <sheetView workbookViewId="0">
      <selection activeCell="A39" sqref="A39:B39"/>
    </sheetView>
  </sheetViews>
  <sheetFormatPr defaultColWidth="9.07421875" defaultRowHeight="11.6" x14ac:dyDescent="0.3"/>
  <cols>
    <col min="1" max="1" width="40.53515625" style="241" bestFit="1" customWidth="1"/>
    <col min="2" max="51" width="9.07421875" style="241" bestFit="1"/>
    <col min="52" max="52" width="11.4609375" style="241" bestFit="1" customWidth="1"/>
    <col min="53" max="16384" width="9.07421875" style="241"/>
  </cols>
  <sheetData>
    <row r="1" spans="1:52" x14ac:dyDescent="0.3">
      <c r="A1" s="241" t="s">
        <v>231</v>
      </c>
    </row>
    <row r="2" spans="1:52" x14ac:dyDescent="0.3">
      <c r="A2" s="248"/>
      <c r="B2" s="337">
        <v>2026</v>
      </c>
      <c r="C2" s="337">
        <v>2027</v>
      </c>
      <c r="D2" s="337">
        <v>2028</v>
      </c>
      <c r="E2" s="337">
        <v>2029</v>
      </c>
      <c r="F2" s="337">
        <v>2030</v>
      </c>
      <c r="G2" s="337">
        <v>2031</v>
      </c>
      <c r="H2" s="337">
        <v>2032</v>
      </c>
      <c r="I2" s="337">
        <v>2033</v>
      </c>
      <c r="J2" s="337">
        <v>2034</v>
      </c>
      <c r="K2" s="337">
        <v>2035</v>
      </c>
      <c r="L2" s="337">
        <v>2036</v>
      </c>
      <c r="M2" s="337">
        <v>2037</v>
      </c>
      <c r="N2" s="337">
        <v>2038</v>
      </c>
      <c r="O2" s="337">
        <v>2039</v>
      </c>
      <c r="P2" s="337">
        <v>2040</v>
      </c>
      <c r="Q2" s="337">
        <v>2041</v>
      </c>
      <c r="R2" s="337">
        <v>2042</v>
      </c>
      <c r="S2" s="337">
        <v>2043</v>
      </c>
      <c r="T2" s="337">
        <v>2044</v>
      </c>
      <c r="U2" s="337">
        <v>2045</v>
      </c>
      <c r="V2" s="337">
        <v>2046</v>
      </c>
      <c r="W2" s="337">
        <v>2047</v>
      </c>
      <c r="X2" s="337">
        <v>2048</v>
      </c>
      <c r="Y2" s="337">
        <v>2049</v>
      </c>
      <c r="Z2" s="337">
        <v>2050</v>
      </c>
      <c r="AA2" s="337">
        <v>2051</v>
      </c>
      <c r="AB2" s="337">
        <v>2052</v>
      </c>
      <c r="AC2" s="337">
        <v>2053</v>
      </c>
      <c r="AD2" s="337">
        <v>2054</v>
      </c>
      <c r="AE2" s="337">
        <v>2055</v>
      </c>
      <c r="AF2" s="337">
        <v>2056</v>
      </c>
      <c r="AG2" s="337">
        <v>2057</v>
      </c>
      <c r="AH2" s="337">
        <v>2058</v>
      </c>
      <c r="AI2" s="337">
        <v>2059</v>
      </c>
      <c r="AJ2" s="337">
        <v>2060</v>
      </c>
      <c r="AK2" s="337">
        <v>2061</v>
      </c>
      <c r="AL2" s="337">
        <v>2062</v>
      </c>
      <c r="AM2" s="337">
        <v>2063</v>
      </c>
      <c r="AN2" s="337">
        <v>2064</v>
      </c>
      <c r="AO2" s="337">
        <v>2065</v>
      </c>
      <c r="AP2" s="337">
        <v>2066</v>
      </c>
      <c r="AQ2" s="337">
        <v>2067</v>
      </c>
      <c r="AR2" s="337">
        <v>2068</v>
      </c>
      <c r="AS2" s="337">
        <v>2069</v>
      </c>
      <c r="AT2" s="337">
        <v>2070</v>
      </c>
      <c r="AU2" s="337">
        <v>2071</v>
      </c>
      <c r="AV2" s="337">
        <v>2072</v>
      </c>
      <c r="AW2" s="337">
        <v>2073</v>
      </c>
      <c r="AX2" s="337">
        <v>2074</v>
      </c>
      <c r="AY2" s="337">
        <v>2075</v>
      </c>
      <c r="AZ2" s="337">
        <v>2076</v>
      </c>
    </row>
    <row r="3" spans="1:52" x14ac:dyDescent="0.3">
      <c r="A3" s="248" t="s">
        <v>232</v>
      </c>
      <c r="B3" s="259">
        <v>45.208257218407823</v>
      </c>
      <c r="C3" s="259">
        <v>45.79370177254998</v>
      </c>
      <c r="D3" s="259">
        <v>46.546545416379395</v>
      </c>
      <c r="E3" s="259">
        <v>47.463075042695529</v>
      </c>
      <c r="F3" s="259">
        <v>48.727469523956479</v>
      </c>
      <c r="G3" s="259">
        <v>50.151903366749032</v>
      </c>
      <c r="H3" s="259">
        <v>51.815428468724889</v>
      </c>
      <c r="I3" s="259">
        <v>53.703523836280624</v>
      </c>
      <c r="J3" s="259">
        <v>55.784682772432646</v>
      </c>
      <c r="K3" s="259">
        <v>57.990062624254449</v>
      </c>
      <c r="L3" s="259">
        <v>60.179196870987418</v>
      </c>
      <c r="M3" s="259">
        <v>62.390774803604103</v>
      </c>
      <c r="N3" s="259">
        <v>64.666659225804679</v>
      </c>
      <c r="O3" s="259">
        <v>67.096815837381939</v>
      </c>
      <c r="P3" s="259">
        <v>69.757558808021884</v>
      </c>
      <c r="Q3" s="259">
        <v>72.68816896930565</v>
      </c>
      <c r="R3" s="259">
        <v>75.600291260725044</v>
      </c>
      <c r="S3" s="259">
        <v>78.818753953192171</v>
      </c>
      <c r="T3" s="259">
        <v>82.365385676916702</v>
      </c>
      <c r="U3" s="259">
        <v>86.259699966933525</v>
      </c>
      <c r="V3" s="259">
        <v>90.415808348266012</v>
      </c>
      <c r="W3" s="259">
        <v>94.796560209791537</v>
      </c>
      <c r="X3" s="259">
        <v>99.31266642935077</v>
      </c>
      <c r="Y3" s="259">
        <v>103.97434897325164</v>
      </c>
      <c r="Z3" s="259">
        <v>108.79002689472516</v>
      </c>
      <c r="AA3" s="259">
        <v>113.75124732724157</v>
      </c>
      <c r="AB3" s="259">
        <v>118.8474433124492</v>
      </c>
      <c r="AC3" s="259">
        <v>124.05658025792766</v>
      </c>
      <c r="AD3" s="259">
        <v>129.36002457258658</v>
      </c>
      <c r="AE3" s="259">
        <v>134.41127834081942</v>
      </c>
      <c r="AF3" s="259">
        <v>139.78986684582779</v>
      </c>
      <c r="AG3" s="259">
        <v>145.49195087832587</v>
      </c>
      <c r="AH3" s="259">
        <v>151.27807892108117</v>
      </c>
      <c r="AI3" s="259">
        <v>157.12643197024789</v>
      </c>
      <c r="AJ3" s="259">
        <v>162.93160322677124</v>
      </c>
      <c r="AK3" s="259">
        <v>168.6374650525778</v>
      </c>
      <c r="AL3" s="259">
        <v>174.11415850596879</v>
      </c>
      <c r="AM3" s="259">
        <v>179.33154536998003</v>
      </c>
      <c r="AN3" s="259">
        <v>184.34448928776325</v>
      </c>
      <c r="AO3" s="259">
        <v>189.21746200483489</v>
      </c>
      <c r="AP3" s="259">
        <v>193.98300715797404</v>
      </c>
      <c r="AQ3" s="259">
        <v>198.64798400804818</v>
      </c>
      <c r="AR3" s="259">
        <v>203.27958193932869</v>
      </c>
      <c r="AS3" s="259">
        <v>207.91201180852701</v>
      </c>
      <c r="AT3" s="259">
        <v>212.62477705446705</v>
      </c>
      <c r="AU3" s="259">
        <v>217.47947312959573</v>
      </c>
      <c r="AV3" s="259">
        <v>222.51415603108492</v>
      </c>
      <c r="AW3" s="258">
        <v>227.7816672950473</v>
      </c>
      <c r="AX3" s="258">
        <v>233.35820947614303</v>
      </c>
      <c r="AY3" s="258">
        <v>239.2843399451564</v>
      </c>
      <c r="AZ3" s="258">
        <v>245.46262628448443</v>
      </c>
    </row>
    <row r="4" spans="1:52" x14ac:dyDescent="0.3">
      <c r="A4" s="248" t="s">
        <v>233</v>
      </c>
      <c r="B4" s="259">
        <v>45.208257218407823</v>
      </c>
      <c r="C4" s="259">
        <v>45.79370177254998</v>
      </c>
      <c r="D4" s="259">
        <v>46.546545416379395</v>
      </c>
      <c r="E4" s="259">
        <v>47.463075042695529</v>
      </c>
      <c r="F4" s="259">
        <v>48.676317361403726</v>
      </c>
      <c r="G4" s="259">
        <v>50.013578401909129</v>
      </c>
      <c r="H4" s="259">
        <v>51.551818022675263</v>
      </c>
      <c r="I4" s="259">
        <v>53.274015803834857</v>
      </c>
      <c r="J4" s="259">
        <v>55.146247941314471</v>
      </c>
      <c r="K4" s="259">
        <v>57.096697460660749</v>
      </c>
      <c r="L4" s="259">
        <v>58.983308881474187</v>
      </c>
      <c r="M4" s="259">
        <v>60.842658852181316</v>
      </c>
      <c r="N4" s="259">
        <v>62.72545907474683</v>
      </c>
      <c r="O4" s="259">
        <v>64.7296488475844</v>
      </c>
      <c r="P4" s="259">
        <v>66.939448538204772</v>
      </c>
      <c r="Q4" s="259">
        <v>69.40321199939055</v>
      </c>
      <c r="R4" s="259">
        <v>71.841336740335564</v>
      </c>
      <c r="S4" s="259">
        <v>74.565428727757208</v>
      </c>
      <c r="T4" s="259">
        <v>77.594052800286164</v>
      </c>
      <c r="U4" s="259">
        <v>80.94320577652141</v>
      </c>
      <c r="V4" s="259">
        <v>84.52884392366947</v>
      </c>
      <c r="W4" s="259">
        <v>88.313553885945893</v>
      </c>
      <c r="X4" s="259">
        <v>92.212069538892052</v>
      </c>
      <c r="Y4" s="259">
        <v>96.233096790493732</v>
      </c>
      <c r="Z4" s="259">
        <v>100.38347617694572</v>
      </c>
      <c r="AA4" s="259">
        <v>104.65417050695929</v>
      </c>
      <c r="AB4" s="259">
        <v>109.03420159413672</v>
      </c>
      <c r="AC4" s="259">
        <v>113.50203793676974</v>
      </c>
      <c r="AD4" s="259">
        <v>118.03949895068207</v>
      </c>
      <c r="AE4" s="259">
        <v>122.32536186721295</v>
      </c>
      <c r="AF4" s="259">
        <v>126.89186653020721</v>
      </c>
      <c r="AG4" s="259">
        <v>131.73621396162105</v>
      </c>
      <c r="AH4" s="259">
        <v>136.63924031158035</v>
      </c>
      <c r="AI4" s="259">
        <v>141.57931400865226</v>
      </c>
      <c r="AJ4" s="259">
        <v>146.45849504718416</v>
      </c>
      <c r="AK4" s="259">
        <v>151.22389968129872</v>
      </c>
      <c r="AL4" s="259">
        <v>155.75595708150419</v>
      </c>
      <c r="AM4" s="259">
        <v>160.02616381675986</v>
      </c>
      <c r="AN4" s="259">
        <v>164.08352145556125</v>
      </c>
      <c r="AO4" s="259">
        <v>167.9857210768308</v>
      </c>
      <c r="AP4" s="259">
        <v>171.76212405229461</v>
      </c>
      <c r="AQ4" s="259">
        <v>175.41949762363285</v>
      </c>
      <c r="AR4" s="259">
        <v>179.0190566498369</v>
      </c>
      <c r="AS4" s="259">
        <v>182.59255805849472</v>
      </c>
      <c r="AT4" s="259">
        <v>186.21134772791783</v>
      </c>
      <c r="AU4" s="259">
        <v>189.93103476504956</v>
      </c>
      <c r="AV4" s="259">
        <v>193.78696137913113</v>
      </c>
      <c r="AW4" s="258">
        <v>197.82713299626528</v>
      </c>
      <c r="AX4" s="258">
        <v>202.12004612726221</v>
      </c>
      <c r="AY4" s="258">
        <v>206.70220906091404</v>
      </c>
      <c r="AZ4" s="258">
        <v>211.48955027807719</v>
      </c>
    </row>
    <row r="5" spans="1:52" x14ac:dyDescent="0.3">
      <c r="A5" s="248" t="s">
        <v>234</v>
      </c>
      <c r="B5" s="259">
        <v>55</v>
      </c>
      <c r="C5" s="259">
        <v>55</v>
      </c>
      <c r="D5" s="259">
        <v>55</v>
      </c>
      <c r="E5" s="259">
        <v>55</v>
      </c>
      <c r="F5" s="259">
        <v>55</v>
      </c>
      <c r="G5" s="259">
        <v>55</v>
      </c>
      <c r="H5" s="259">
        <v>55</v>
      </c>
      <c r="I5" s="259">
        <v>55</v>
      </c>
      <c r="J5" s="259">
        <v>55</v>
      </c>
      <c r="K5" s="259">
        <v>55</v>
      </c>
      <c r="L5" s="259">
        <v>55</v>
      </c>
      <c r="M5" s="259">
        <v>55</v>
      </c>
      <c r="N5" s="259">
        <v>55</v>
      </c>
      <c r="O5" s="259">
        <v>55</v>
      </c>
      <c r="P5" s="259">
        <v>55</v>
      </c>
      <c r="Q5" s="259">
        <v>55</v>
      </c>
      <c r="R5" s="259">
        <v>55</v>
      </c>
      <c r="S5" s="259">
        <v>55</v>
      </c>
      <c r="T5" s="259">
        <v>55</v>
      </c>
      <c r="U5" s="259">
        <v>55</v>
      </c>
      <c r="V5" s="259">
        <v>55</v>
      </c>
      <c r="W5" s="259">
        <v>55</v>
      </c>
      <c r="X5" s="259">
        <v>55</v>
      </c>
      <c r="Y5" s="259">
        <v>55</v>
      </c>
      <c r="Z5" s="259">
        <v>55</v>
      </c>
      <c r="AA5" s="259">
        <v>55</v>
      </c>
      <c r="AB5" s="259">
        <v>55</v>
      </c>
      <c r="AC5" s="259">
        <v>55</v>
      </c>
      <c r="AD5" s="259">
        <v>55</v>
      </c>
      <c r="AE5" s="259">
        <v>55</v>
      </c>
      <c r="AF5" s="259">
        <v>55</v>
      </c>
      <c r="AG5" s="259">
        <v>55</v>
      </c>
      <c r="AH5" s="259">
        <v>55</v>
      </c>
      <c r="AI5" s="259">
        <v>55</v>
      </c>
      <c r="AJ5" s="259">
        <v>55</v>
      </c>
      <c r="AK5" s="259">
        <v>55</v>
      </c>
      <c r="AL5" s="259">
        <v>55</v>
      </c>
      <c r="AM5" s="259">
        <v>55</v>
      </c>
      <c r="AN5" s="259">
        <v>55</v>
      </c>
      <c r="AO5" s="259">
        <v>55</v>
      </c>
      <c r="AP5" s="259">
        <v>55</v>
      </c>
      <c r="AQ5" s="259">
        <v>55</v>
      </c>
      <c r="AR5" s="259">
        <v>55</v>
      </c>
      <c r="AS5" s="259">
        <v>55</v>
      </c>
      <c r="AT5" s="259">
        <v>55</v>
      </c>
      <c r="AU5" s="259">
        <v>55</v>
      </c>
      <c r="AV5" s="259">
        <v>55</v>
      </c>
      <c r="AW5" s="258">
        <v>55</v>
      </c>
      <c r="AX5" s="258">
        <v>55</v>
      </c>
      <c r="AY5" s="258">
        <v>55</v>
      </c>
      <c r="AZ5" s="258">
        <v>55</v>
      </c>
    </row>
    <row r="6" spans="1:52" x14ac:dyDescent="0.3">
      <c r="A6" s="248" t="s">
        <v>339</v>
      </c>
      <c r="B6" s="259"/>
      <c r="C6" s="259"/>
      <c r="D6" s="259"/>
      <c r="E6" s="259"/>
      <c r="F6" s="259"/>
      <c r="G6" s="259"/>
      <c r="H6" s="259"/>
      <c r="I6" s="259"/>
      <c r="J6" s="259"/>
      <c r="K6" s="259"/>
      <c r="L6" s="259"/>
      <c r="M6" s="259"/>
      <c r="N6" s="259"/>
      <c r="O6" s="259"/>
      <c r="P6" s="259"/>
      <c r="Q6" s="259"/>
      <c r="R6" s="259"/>
      <c r="S6" s="259"/>
      <c r="T6" s="259"/>
      <c r="U6" s="259"/>
      <c r="V6" s="259"/>
      <c r="W6" s="259"/>
      <c r="X6" s="259"/>
      <c r="Y6" s="259"/>
      <c r="Z6" s="259"/>
      <c r="AA6" s="259"/>
      <c r="AB6" s="259"/>
      <c r="AC6" s="259"/>
      <c r="AD6" s="259"/>
      <c r="AE6" s="259"/>
      <c r="AF6" s="259"/>
      <c r="AG6" s="259"/>
      <c r="AH6" s="259"/>
      <c r="AI6" s="259"/>
      <c r="AJ6" s="259"/>
      <c r="AK6" s="259"/>
      <c r="AL6" s="259"/>
      <c r="AM6" s="259"/>
      <c r="AN6" s="259"/>
      <c r="AO6" s="259"/>
      <c r="AP6" s="259"/>
      <c r="AQ6" s="259"/>
      <c r="AR6" s="259"/>
      <c r="AS6" s="259"/>
      <c r="AT6" s="259"/>
      <c r="AU6" s="259"/>
      <c r="AV6" s="259"/>
      <c r="AW6" s="248"/>
      <c r="AX6" s="248"/>
      <c r="AY6" s="248"/>
      <c r="AZ6" s="248"/>
    </row>
    <row r="39" spans="1:2" x14ac:dyDescent="0.3">
      <c r="A39" s="368" t="s">
        <v>80</v>
      </c>
      <c r="B39" s="368"/>
    </row>
  </sheetData>
  <hyperlinks>
    <hyperlink ref="A39" location="OBSAH!A1" display="Zpět na Obsah" xr:uid="{9326077A-F609-4113-B3A0-1A8EEC1232A2}"/>
  </hyperlinks>
  <pageMargins left="0.25" right="0.25" top="0.75" bottom="0.75" header="0.3" footer="0.3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0528E-2CEE-4DEE-975C-FD7E02617952}">
  <sheetPr codeName="List45">
    <tabColor theme="0" tint="-0.34998626667073579"/>
  </sheetPr>
  <dimension ref="A1:BC61"/>
  <sheetViews>
    <sheetView zoomScale="70" zoomScaleNormal="70" workbookViewId="0">
      <selection activeCell="A61" sqref="A61:B61"/>
    </sheetView>
  </sheetViews>
  <sheetFormatPr defaultColWidth="9.07421875" defaultRowHeight="11.6" x14ac:dyDescent="0.3"/>
  <cols>
    <col min="1" max="1" width="37.84375" style="241" bestFit="1" customWidth="1"/>
    <col min="2" max="5" width="11.4609375" style="241" bestFit="1" customWidth="1"/>
    <col min="6" max="6" width="9.69140625" style="241" customWidth="1"/>
    <col min="7" max="51" width="12.4609375" style="241" bestFit="1" customWidth="1"/>
    <col min="52" max="52" width="9.3046875" style="241" customWidth="1"/>
    <col min="53" max="54" width="9.07421875" style="241" bestFit="1"/>
    <col min="55" max="55" width="14.07421875" style="241" bestFit="1" customWidth="1"/>
    <col min="56" max="16384" width="9.07421875" style="241"/>
  </cols>
  <sheetData>
    <row r="1" spans="1:55" x14ac:dyDescent="0.3">
      <c r="A1" s="4" t="s">
        <v>503</v>
      </c>
    </row>
    <row r="2" spans="1:55" x14ac:dyDescent="0.3">
      <c r="A2" s="249"/>
      <c r="B2" s="248">
        <v>2026</v>
      </c>
      <c r="C2" s="248">
        <v>2027</v>
      </c>
      <c r="D2" s="248">
        <v>2028</v>
      </c>
      <c r="E2" s="248">
        <v>2029</v>
      </c>
      <c r="F2" s="248">
        <v>2030</v>
      </c>
      <c r="G2" s="248">
        <v>2031</v>
      </c>
      <c r="H2" s="248">
        <v>2032</v>
      </c>
      <c r="I2" s="248">
        <v>2033</v>
      </c>
      <c r="J2" s="248">
        <v>2034</v>
      </c>
      <c r="K2" s="248">
        <v>2035</v>
      </c>
      <c r="L2" s="248">
        <v>2036</v>
      </c>
      <c r="M2" s="248">
        <v>2037</v>
      </c>
      <c r="N2" s="248">
        <v>2038</v>
      </c>
      <c r="O2" s="248">
        <v>2039</v>
      </c>
      <c r="P2" s="248">
        <v>2040</v>
      </c>
      <c r="Q2" s="248">
        <v>2041</v>
      </c>
      <c r="R2" s="248">
        <v>2042</v>
      </c>
      <c r="S2" s="248">
        <v>2043</v>
      </c>
      <c r="T2" s="248">
        <v>2044</v>
      </c>
      <c r="U2" s="248">
        <v>2045</v>
      </c>
      <c r="V2" s="248">
        <v>2046</v>
      </c>
      <c r="W2" s="248">
        <v>2047</v>
      </c>
      <c r="X2" s="248">
        <v>2048</v>
      </c>
      <c r="Y2" s="248">
        <v>2049</v>
      </c>
      <c r="Z2" s="248">
        <v>2050</v>
      </c>
      <c r="AA2" s="248">
        <v>2051</v>
      </c>
      <c r="AB2" s="248">
        <v>2052</v>
      </c>
      <c r="AC2" s="248">
        <v>2053</v>
      </c>
      <c r="AD2" s="248">
        <v>2054</v>
      </c>
      <c r="AE2" s="248">
        <v>2055</v>
      </c>
      <c r="AF2" s="248">
        <v>2056</v>
      </c>
      <c r="AG2" s="248">
        <v>2057</v>
      </c>
      <c r="AH2" s="248">
        <v>2058</v>
      </c>
      <c r="AI2" s="248">
        <v>2059</v>
      </c>
      <c r="AJ2" s="248">
        <v>2060</v>
      </c>
      <c r="AK2" s="248">
        <v>2061</v>
      </c>
      <c r="AL2" s="248">
        <v>2062</v>
      </c>
      <c r="AM2" s="248">
        <v>2063</v>
      </c>
      <c r="AN2" s="248">
        <v>2064</v>
      </c>
      <c r="AO2" s="248">
        <v>2065</v>
      </c>
      <c r="AP2" s="248">
        <v>2066</v>
      </c>
      <c r="AQ2" s="248">
        <v>2067</v>
      </c>
      <c r="AR2" s="248">
        <v>2068</v>
      </c>
      <c r="AS2" s="248">
        <v>2069</v>
      </c>
      <c r="AT2" s="248">
        <v>2070</v>
      </c>
      <c r="AU2" s="248">
        <v>2071</v>
      </c>
      <c r="AV2" s="248">
        <v>2072</v>
      </c>
      <c r="AW2" s="248">
        <v>2073</v>
      </c>
      <c r="AX2" s="323">
        <v>2074</v>
      </c>
      <c r="AY2" s="248">
        <v>2075</v>
      </c>
      <c r="AZ2" s="248">
        <v>2076</v>
      </c>
    </row>
    <row r="3" spans="1:55" x14ac:dyDescent="0.3">
      <c r="A3" s="321" t="s">
        <v>341</v>
      </c>
      <c r="B3" s="322">
        <v>1.2234275230112459</v>
      </c>
      <c r="C3" s="322">
        <v>2.407270101753646</v>
      </c>
      <c r="D3" s="322">
        <v>3.7048634245008429</v>
      </c>
      <c r="E3" s="322">
        <v>5.0475291601091641</v>
      </c>
      <c r="F3" s="322">
        <v>6.5868255785422898</v>
      </c>
      <c r="G3" s="322">
        <v>8.3005768253974068</v>
      </c>
      <c r="H3" s="322">
        <v>10.240804542321314</v>
      </c>
      <c r="I3" s="322">
        <v>12.416971892427817</v>
      </c>
      <c r="J3" s="322">
        <v>14.832562676922805</v>
      </c>
      <c r="K3" s="322">
        <v>17.403488235395479</v>
      </c>
      <c r="L3" s="322">
        <v>20.043423591474948</v>
      </c>
      <c r="M3" s="322">
        <v>22.771999839003591</v>
      </c>
      <c r="N3" s="322">
        <v>25.613771930431263</v>
      </c>
      <c r="O3" s="322">
        <v>28.607080058357901</v>
      </c>
      <c r="P3" s="322">
        <v>31.788493171121601</v>
      </c>
      <c r="Q3" s="322">
        <v>35.185963663717025</v>
      </c>
      <c r="R3" s="322">
        <v>38.727394939269075</v>
      </c>
      <c r="S3" s="322">
        <v>42.480100340358398</v>
      </c>
      <c r="T3" s="322">
        <v>46.462672097207793</v>
      </c>
      <c r="U3" s="322">
        <v>50.688567711571878</v>
      </c>
      <c r="V3" s="322">
        <v>55.144630223936822</v>
      </c>
      <c r="W3" s="322">
        <v>59.817050921914849</v>
      </c>
      <c r="X3" s="322">
        <v>64.689955667140126</v>
      </c>
      <c r="Y3" s="322">
        <v>69.759867706896657</v>
      </c>
      <c r="Z3" s="322">
        <v>75.02330294993024</v>
      </c>
      <c r="AA3" s="322">
        <v>80.473624354317678</v>
      </c>
      <c r="AB3" s="322">
        <v>86.103226368924282</v>
      </c>
      <c r="AC3" s="322">
        <v>91.902161031707791</v>
      </c>
      <c r="AD3" s="322">
        <v>97.860726816296221</v>
      </c>
      <c r="AE3" s="322">
        <v>103.90159288121808</v>
      </c>
      <c r="AF3" s="322">
        <v>110.08018202089727</v>
      </c>
      <c r="AG3" s="322">
        <v>116.43386196138508</v>
      </c>
      <c r="AH3" s="322">
        <v>122.95055193449042</v>
      </c>
      <c r="AI3" s="322">
        <v>129.61082810140604</v>
      </c>
      <c r="AJ3" s="322">
        <v>136.37879161843233</v>
      </c>
      <c r="AK3" s="322">
        <v>143.21778264385452</v>
      </c>
      <c r="AL3" s="322">
        <v>150.07664624963303</v>
      </c>
      <c r="AM3" s="322">
        <v>156.91427963130201</v>
      </c>
      <c r="AN3" s="322">
        <v>163.70765076039078</v>
      </c>
      <c r="AO3" s="322">
        <v>170.44280915640124</v>
      </c>
      <c r="AP3" s="322">
        <v>177.11216291619735</v>
      </c>
      <c r="AQ3" s="322">
        <v>183.71205785774282</v>
      </c>
      <c r="AR3" s="322">
        <v>190.25267111111208</v>
      </c>
      <c r="AS3" s="322">
        <v>196.74611305705088</v>
      </c>
      <c r="AT3" s="322">
        <v>203.20847897064635</v>
      </c>
      <c r="AU3" s="322">
        <v>209.66228396163135</v>
      </c>
      <c r="AV3" s="322">
        <v>216.13650479006492</v>
      </c>
      <c r="AW3" s="322">
        <v>222.66172306577596</v>
      </c>
      <c r="AX3" s="324">
        <v>229.27482439426547</v>
      </c>
      <c r="AY3" s="322">
        <v>236.00855175396146</v>
      </c>
      <c r="AZ3" s="322">
        <v>242.88184291732017</v>
      </c>
    </row>
    <row r="4" spans="1:55" x14ac:dyDescent="0.3">
      <c r="A4" s="321" t="s">
        <v>342</v>
      </c>
      <c r="B4" s="322">
        <v>1.3907432131731199</v>
      </c>
      <c r="C4" s="322">
        <v>2.8587100790638615</v>
      </c>
      <c r="D4" s="322">
        <v>4.4417447266146386</v>
      </c>
      <c r="E4" s="322">
        <v>6.0534246659396285</v>
      </c>
      <c r="F4" s="322">
        <v>7.8033303955398203</v>
      </c>
      <c r="G4" s="322">
        <v>9.6180348802357631</v>
      </c>
      <c r="H4" s="322">
        <v>11.42511146934986</v>
      </c>
      <c r="I4" s="322">
        <v>13.223534269296369</v>
      </c>
      <c r="J4" s="322">
        <v>15.035617246515043</v>
      </c>
      <c r="K4" s="322">
        <v>16.846750331411783</v>
      </c>
      <c r="L4" s="322">
        <v>18.638000070509232</v>
      </c>
      <c r="M4" s="322">
        <v>20.397771098335092</v>
      </c>
      <c r="N4" s="322">
        <v>22.145532299182783</v>
      </c>
      <c r="O4" s="322">
        <v>23.905616019132527</v>
      </c>
      <c r="P4" s="322">
        <v>25.707013380492338</v>
      </c>
      <c r="Q4" s="322">
        <v>27.582758878907775</v>
      </c>
      <c r="R4" s="322">
        <v>29.533549114325375</v>
      </c>
      <c r="S4" s="322">
        <v>31.566589177020678</v>
      </c>
      <c r="T4" s="322">
        <v>33.690304608735019</v>
      </c>
      <c r="U4" s="322">
        <v>35.913704392226705</v>
      </c>
      <c r="V4" s="322">
        <v>38.243879704529945</v>
      </c>
      <c r="W4" s="322">
        <v>40.68694870702442</v>
      </c>
      <c r="X4" s="322">
        <v>43.246697572320159</v>
      </c>
      <c r="Y4" s="322">
        <v>45.927018779511535</v>
      </c>
      <c r="Z4" s="322">
        <v>48.732027360303711</v>
      </c>
      <c r="AA4" s="322">
        <v>51.66565665232212</v>
      </c>
      <c r="AB4" s="322">
        <v>54.731573579091261</v>
      </c>
      <c r="AC4" s="322">
        <v>57.93289379330372</v>
      </c>
      <c r="AD4" s="322">
        <v>61.272237338685201</v>
      </c>
      <c r="AE4" s="322">
        <v>64.7439622658313</v>
      </c>
      <c r="AF4" s="322">
        <v>68.355985487174365</v>
      </c>
      <c r="AG4" s="322">
        <v>72.116361005648315</v>
      </c>
      <c r="AH4" s="322">
        <v>76.027469110661357</v>
      </c>
      <c r="AI4" s="322">
        <v>80.091210583184562</v>
      </c>
      <c r="AJ4" s="322">
        <v>84.306918711237714</v>
      </c>
      <c r="AK4" s="322">
        <v>88.672453782709937</v>
      </c>
      <c r="AL4" s="322">
        <v>93.182436338857656</v>
      </c>
      <c r="AM4" s="322">
        <v>97.830557779315626</v>
      </c>
      <c r="AN4" s="322">
        <v>102.61172041834064</v>
      </c>
      <c r="AO4" s="322">
        <v>107.52241011923569</v>
      </c>
      <c r="AP4" s="322">
        <v>112.5598886360367</v>
      </c>
      <c r="AQ4" s="322">
        <v>117.72154694125474</v>
      </c>
      <c r="AR4" s="322">
        <v>123.00636861306691</v>
      </c>
      <c r="AS4" s="322">
        <v>128.41421563808495</v>
      </c>
      <c r="AT4" s="322">
        <v>133.94699806678088</v>
      </c>
      <c r="AU4" s="322">
        <v>139.60816866378767</v>
      </c>
      <c r="AV4" s="322">
        <v>145.40210037518221</v>
      </c>
      <c r="AW4" s="322">
        <v>151.33454117038656</v>
      </c>
      <c r="AX4" s="324">
        <v>157.41316922513556</v>
      </c>
      <c r="AY4" s="322">
        <v>163.6467890879006</v>
      </c>
      <c r="AZ4" s="322">
        <v>170.04181324845723</v>
      </c>
    </row>
    <row r="5" spans="1:55" x14ac:dyDescent="0.3">
      <c r="A5" s="321" t="s">
        <v>343</v>
      </c>
      <c r="B5" s="322">
        <v>0.95802359353622246</v>
      </c>
      <c r="C5" s="322">
        <v>1.543468147678384</v>
      </c>
      <c r="D5" s="322">
        <v>2.2963117915078159</v>
      </c>
      <c r="E5" s="322">
        <v>3.2128414178239364</v>
      </c>
      <c r="F5" s="322">
        <v>4.4772358990848806</v>
      </c>
      <c r="G5" s="322">
        <v>5.9016697418774298</v>
      </c>
      <c r="H5" s="322">
        <v>7.5651948438532788</v>
      </c>
      <c r="I5" s="322">
        <v>9.4532902114090103</v>
      </c>
      <c r="J5" s="322">
        <v>11.534449147561038</v>
      </c>
      <c r="K5" s="322">
        <v>13.739828999382848</v>
      </c>
      <c r="L5" s="322">
        <v>15.928963246115806</v>
      </c>
      <c r="M5" s="322">
        <v>18.140541178732487</v>
      </c>
      <c r="N5" s="322">
        <v>20.416425600933056</v>
      </c>
      <c r="O5" s="322">
        <v>22.84658221251032</v>
      </c>
      <c r="P5" s="322">
        <v>25.507325183150272</v>
      </c>
      <c r="Q5" s="322">
        <v>28.437935344434024</v>
      </c>
      <c r="R5" s="322">
        <v>31.350057635853407</v>
      </c>
      <c r="S5" s="322">
        <v>34.568520328320531</v>
      </c>
      <c r="T5" s="322">
        <v>38.115152052045083</v>
      </c>
      <c r="U5" s="322">
        <v>42.009466342061899</v>
      </c>
      <c r="V5" s="322">
        <v>46.165574723394414</v>
      </c>
      <c r="W5" s="322">
        <v>50.546326584919932</v>
      </c>
      <c r="X5" s="322">
        <v>55.06243280447918</v>
      </c>
      <c r="Y5" s="322">
        <v>59.724115348380046</v>
      </c>
      <c r="Z5" s="322">
        <v>64.539793269853575</v>
      </c>
      <c r="AA5" s="322">
        <v>69.501013702369988</v>
      </c>
      <c r="AB5" s="322">
        <v>74.597209687577617</v>
      </c>
      <c r="AC5" s="322">
        <v>79.80634663305608</v>
      </c>
      <c r="AD5" s="322">
        <v>85.109790947714984</v>
      </c>
      <c r="AE5" s="322">
        <v>90.16104471594781</v>
      </c>
      <c r="AF5" s="322">
        <v>95.539633220956176</v>
      </c>
      <c r="AG5" s="322">
        <v>101.24171725345428</v>
      </c>
      <c r="AH5" s="322">
        <v>107.02784529620956</v>
      </c>
      <c r="AI5" s="322">
        <v>112.87619834537628</v>
      </c>
      <c r="AJ5" s="322">
        <v>118.68136960189963</v>
      </c>
      <c r="AK5" s="322">
        <v>124.38723142770623</v>
      </c>
      <c r="AL5" s="322">
        <v>129.8639248810972</v>
      </c>
      <c r="AM5" s="322">
        <v>135.08131174510845</v>
      </c>
      <c r="AN5" s="322">
        <v>140.09425566289167</v>
      </c>
      <c r="AO5" s="322">
        <v>144.96722837996333</v>
      </c>
      <c r="AP5" s="322">
        <v>149.73277353310252</v>
      </c>
      <c r="AQ5" s="322">
        <v>154.39775038317666</v>
      </c>
      <c r="AR5" s="322">
        <v>159.02934831445714</v>
      </c>
      <c r="AS5" s="322">
        <v>163.6617781836554</v>
      </c>
      <c r="AT5" s="322">
        <v>168.37454342959543</v>
      </c>
      <c r="AU5" s="322">
        <v>173.22923950472418</v>
      </c>
      <c r="AV5" s="322">
        <v>178.2639224062134</v>
      </c>
      <c r="AW5" s="322">
        <v>183.5314336701758</v>
      </c>
      <c r="AX5" s="324">
        <v>189.10797585127153</v>
      </c>
      <c r="AY5" s="322">
        <v>195.03410632028491</v>
      </c>
      <c r="AZ5" s="322">
        <v>201.21239265961296</v>
      </c>
      <c r="BB5" s="261"/>
      <c r="BC5" s="262"/>
    </row>
    <row r="6" spans="1:55" x14ac:dyDescent="0.3">
      <c r="A6" s="321" t="s">
        <v>344</v>
      </c>
      <c r="B6" s="322">
        <v>-0.78849550294478143</v>
      </c>
      <c r="C6" s="322">
        <v>-1.9684239773885484</v>
      </c>
      <c r="D6" s="322">
        <v>-3.1982925828267019</v>
      </c>
      <c r="E6" s="322">
        <v>-4.3234312703384123</v>
      </c>
      <c r="F6" s="322">
        <v>-5.4175904068618506</v>
      </c>
      <c r="G6" s="322">
        <v>-6.5661717167192588</v>
      </c>
      <c r="H6" s="322">
        <v>-7.6665802665314313</v>
      </c>
      <c r="I6" s="322">
        <v>-8.7370862555243036</v>
      </c>
      <c r="J6" s="322">
        <v>-9.8305908097863135</v>
      </c>
      <c r="K6" s="322">
        <v>-10.91345229207054</v>
      </c>
      <c r="L6" s="322">
        <v>-12.018443089058529</v>
      </c>
      <c r="M6" s="322">
        <v>-13.11522817942404</v>
      </c>
      <c r="N6" s="322">
        <v>-14.205528523937966</v>
      </c>
      <c r="O6" s="322">
        <v>-15.26079004992719</v>
      </c>
      <c r="P6" s="322">
        <v>-16.267233713462083</v>
      </c>
      <c r="Q6" s="322">
        <v>-17.24204427244365</v>
      </c>
      <c r="R6" s="322">
        <v>-18.396885276909487</v>
      </c>
      <c r="S6" s="322">
        <v>-19.481809396055915</v>
      </c>
      <c r="T6" s="322">
        <v>-20.495999097107021</v>
      </c>
      <c r="U6" s="322">
        <v>-21.435972642653496</v>
      </c>
      <c r="V6" s="322">
        <v>-22.374735419970865</v>
      </c>
      <c r="W6" s="322">
        <v>-23.336614271696941</v>
      </c>
      <c r="X6" s="322">
        <v>-24.39440558011378</v>
      </c>
      <c r="Y6" s="322">
        <v>-25.535649098271563</v>
      </c>
      <c r="Z6" s="322">
        <v>-26.749702275658077</v>
      </c>
      <c r="AA6" s="322">
        <v>-28.039294757298006</v>
      </c>
      <c r="AB6" s="322">
        <v>-29.408201099206465</v>
      </c>
      <c r="AC6" s="322">
        <v>-30.868977004989663</v>
      </c>
      <c r="AD6" s="322">
        <v>-32.430960054458936</v>
      </c>
      <c r="AE6" s="322">
        <v>-34.355826208243322</v>
      </c>
      <c r="AF6" s="322">
        <v>-36.132334802672503</v>
      </c>
      <c r="AG6" s="322">
        <v>-37.803328447845431</v>
      </c>
      <c r="AH6" s="322">
        <v>-39.592215132653138</v>
      </c>
      <c r="AI6" s="322">
        <v>-41.5016428813354</v>
      </c>
      <c r="AJ6" s="322">
        <v>-43.599232839102314</v>
      </c>
      <c r="AK6" s="322">
        <v>-45.903159792018172</v>
      </c>
      <c r="AL6" s="322">
        <v>-48.488695538738163</v>
      </c>
      <c r="AM6" s="322">
        <v>-51.343060388893726</v>
      </c>
      <c r="AN6" s="322">
        <v>-54.38834542804819</v>
      </c>
      <c r="AO6" s="322">
        <v>-57.546622978710246</v>
      </c>
      <c r="AP6" s="322">
        <v>-60.777763788347897</v>
      </c>
      <c r="AQ6" s="322">
        <v>-64.070751809390686</v>
      </c>
      <c r="AR6" s="322">
        <v>-67.369530293329859</v>
      </c>
      <c r="AS6" s="322">
        <v>-70.652515239415308</v>
      </c>
      <c r="AT6" s="322">
        <v>-73.858192221873992</v>
      </c>
      <c r="AU6" s="322">
        <v>-76.949358459159214</v>
      </c>
      <c r="AV6" s="322">
        <v>-79.918524702800184</v>
      </c>
      <c r="AW6" s="322">
        <v>-82.745649842476993</v>
      </c>
      <c r="AX6" s="324">
        <v>-85.3945298427561</v>
      </c>
      <c r="AY6" s="322">
        <v>-87.860095430004847</v>
      </c>
      <c r="AZ6" s="322">
        <v>-90.25827461174589</v>
      </c>
    </row>
    <row r="7" spans="1:55" x14ac:dyDescent="0.3">
      <c r="A7" s="321" t="s">
        <v>345</v>
      </c>
      <c r="B7" s="322">
        <v>-0.85188172964446829</v>
      </c>
      <c r="C7" s="322">
        <v>-1.7147195762028056</v>
      </c>
      <c r="D7" s="322">
        <v>-2.5880379251244321</v>
      </c>
      <c r="E7" s="322">
        <v>-3.4782125124796797</v>
      </c>
      <c r="F7" s="322">
        <v>-4.3869778599981455</v>
      </c>
      <c r="G7" s="322">
        <v>-5.319446812702104</v>
      </c>
      <c r="H7" s="322">
        <v>-6.2808092959558453</v>
      </c>
      <c r="I7" s="322">
        <v>-7.275387969680394</v>
      </c>
      <c r="J7" s="322">
        <v>-8.3065281498947741</v>
      </c>
      <c r="K7" s="322">
        <v>-9.3786882295124716</v>
      </c>
      <c r="L7" s="322">
        <v>-10.493648465028684</v>
      </c>
      <c r="M7" s="322">
        <v>-11.651697015593674</v>
      </c>
      <c r="N7" s="322">
        <v>-12.85323953426426</v>
      </c>
      <c r="O7" s="322">
        <v>-14.100108014054374</v>
      </c>
      <c r="P7" s="322">
        <v>-15.39560298073234</v>
      </c>
      <c r="Q7" s="322">
        <v>-16.743902040298245</v>
      </c>
      <c r="R7" s="322">
        <v>-18.146063435293353</v>
      </c>
      <c r="S7" s="322">
        <v>-19.606723605081502</v>
      </c>
      <c r="T7" s="322">
        <v>-21.13190557484856</v>
      </c>
      <c r="U7" s="322">
        <v>-22.728113666230108</v>
      </c>
      <c r="V7" s="322">
        <v>-24.400705076702064</v>
      </c>
      <c r="W7" s="322">
        <v>-26.154326486888447</v>
      </c>
      <c r="X7" s="322">
        <v>-27.99192674326504</v>
      </c>
      <c r="Y7" s="322">
        <v>-29.916409057791114</v>
      </c>
      <c r="Z7" s="322">
        <v>-31.930840719209119</v>
      </c>
      <c r="AA7" s="322">
        <v>-34.038186651825825</v>
      </c>
      <c r="AB7" s="322">
        <v>-36.241225139247305</v>
      </c>
      <c r="AC7" s="322">
        <v>-38.542351646865917</v>
      </c>
      <c r="AD7" s="322">
        <v>-40.943593951718263</v>
      </c>
      <c r="AE7" s="322">
        <v>-43.441567698693298</v>
      </c>
      <c r="AF7" s="322">
        <v>-46.04155278838941</v>
      </c>
      <c r="AG7" s="322">
        <v>-48.74911069677669</v>
      </c>
      <c r="AH7" s="322">
        <v>-51.566116313635938</v>
      </c>
      <c r="AI7" s="322">
        <v>-54.494164600252127</v>
      </c>
      <c r="AJ7" s="322">
        <v>-57.533123231885966</v>
      </c>
      <c r="AK7" s="322">
        <v>-60.681782010999619</v>
      </c>
      <c r="AL7" s="322">
        <v>-63.936688257880483</v>
      </c>
      <c r="AM7" s="322">
        <v>-67.293604068837539</v>
      </c>
      <c r="AN7" s="322">
        <v>-70.749003179230527</v>
      </c>
      <c r="AO7" s="322">
        <v>-74.300435457389099</v>
      </c>
      <c r="AP7" s="322">
        <v>-77.94595895501665</v>
      </c>
      <c r="AQ7" s="322">
        <v>-81.683687570242341</v>
      </c>
      <c r="AR7" s="322">
        <v>-85.512770510525272</v>
      </c>
      <c r="AS7" s="322">
        <v>-89.432984967276695</v>
      </c>
      <c r="AT7" s="322">
        <v>-93.445577541520194</v>
      </c>
      <c r="AU7" s="322">
        <v>-97.552867492352277</v>
      </c>
      <c r="AV7" s="322">
        <v>-101.75778756217741</v>
      </c>
      <c r="AW7" s="322">
        <v>-106.06426772666005</v>
      </c>
      <c r="AX7" s="324">
        <v>-110.47759732851814</v>
      </c>
      <c r="AY7" s="322">
        <v>-115.00393718297207</v>
      </c>
      <c r="AZ7" s="322">
        <v>-119.64782340218345</v>
      </c>
    </row>
    <row r="8" spans="1:55" x14ac:dyDescent="0.3">
      <c r="A8" s="263"/>
      <c r="B8" s="264"/>
      <c r="C8" s="264"/>
      <c r="D8" s="264"/>
      <c r="E8" s="264"/>
      <c r="F8" s="264"/>
      <c r="G8" s="264"/>
      <c r="H8" s="264"/>
      <c r="I8" s="264"/>
      <c r="J8" s="264"/>
      <c r="K8" s="264"/>
      <c r="L8" s="264"/>
      <c r="M8" s="264"/>
      <c r="N8" s="264"/>
      <c r="O8" s="264"/>
      <c r="P8" s="264"/>
      <c r="Q8" s="264"/>
      <c r="R8" s="264"/>
      <c r="S8" s="264"/>
      <c r="T8" s="264"/>
      <c r="U8" s="264"/>
      <c r="V8" s="264"/>
      <c r="W8" s="264"/>
      <c r="X8" s="264"/>
      <c r="Y8" s="264"/>
      <c r="Z8" s="264"/>
      <c r="AA8" s="264"/>
      <c r="AB8" s="264"/>
      <c r="AC8" s="264"/>
      <c r="AD8" s="264"/>
      <c r="AE8" s="264"/>
      <c r="AF8" s="264"/>
      <c r="AG8" s="264"/>
      <c r="AH8" s="264"/>
      <c r="AI8" s="264"/>
      <c r="AJ8" s="264"/>
      <c r="AK8" s="264"/>
      <c r="AL8" s="264"/>
      <c r="AM8" s="264"/>
      <c r="AN8" s="264"/>
      <c r="AO8" s="264"/>
      <c r="AP8" s="264"/>
      <c r="AQ8" s="264"/>
      <c r="AR8" s="264"/>
      <c r="AS8" s="264"/>
      <c r="AT8" s="264"/>
      <c r="AU8" s="264"/>
      <c r="AV8" s="264"/>
      <c r="AW8" s="264"/>
      <c r="AX8" s="264"/>
      <c r="AY8" s="264"/>
      <c r="AZ8" s="264"/>
    </row>
    <row r="9" spans="1:55" x14ac:dyDescent="0.3">
      <c r="A9" s="263"/>
      <c r="B9" s="260"/>
      <c r="C9" s="260"/>
      <c r="D9" s="260"/>
      <c r="E9" s="260"/>
      <c r="F9" s="260"/>
      <c r="G9" s="260"/>
      <c r="H9" s="260"/>
      <c r="I9" s="260"/>
      <c r="J9" s="260"/>
      <c r="K9" s="260"/>
      <c r="L9" s="260"/>
      <c r="M9" s="260"/>
      <c r="N9" s="260"/>
      <c r="O9" s="260"/>
      <c r="P9" s="260"/>
      <c r="Q9" s="260"/>
      <c r="R9" s="260"/>
      <c r="S9" s="260"/>
      <c r="T9" s="260"/>
      <c r="U9" s="260"/>
      <c r="V9" s="260"/>
      <c r="W9" s="260"/>
      <c r="X9" s="260"/>
      <c r="Y9" s="260"/>
      <c r="Z9" s="260"/>
      <c r="AA9" s="260"/>
      <c r="AB9" s="260"/>
      <c r="AC9" s="260"/>
      <c r="AD9" s="260"/>
      <c r="AE9" s="260"/>
      <c r="AF9" s="260"/>
      <c r="AG9" s="260"/>
      <c r="AH9" s="260"/>
      <c r="AI9" s="260"/>
      <c r="AJ9" s="260"/>
      <c r="AK9" s="260"/>
      <c r="AL9" s="260"/>
      <c r="AM9" s="260"/>
      <c r="AN9" s="260"/>
      <c r="AO9" s="260"/>
      <c r="AP9" s="260"/>
      <c r="AQ9" s="260"/>
      <c r="AR9" s="260"/>
      <c r="AS9" s="260"/>
      <c r="AT9" s="260"/>
      <c r="AU9" s="260"/>
      <c r="AV9" s="260"/>
      <c r="AW9" s="260"/>
      <c r="AX9" s="260"/>
      <c r="AY9" s="260"/>
      <c r="AZ9" s="260"/>
    </row>
    <row r="10" spans="1:55" x14ac:dyDescent="0.3">
      <c r="A10" s="263"/>
      <c r="B10" s="260"/>
      <c r="C10" s="260"/>
      <c r="D10" s="260"/>
      <c r="E10" s="260"/>
      <c r="F10" s="260"/>
      <c r="G10" s="260"/>
      <c r="H10" s="260"/>
      <c r="I10" s="260"/>
      <c r="J10" s="260"/>
      <c r="K10" s="260"/>
      <c r="L10" s="260"/>
      <c r="M10" s="260"/>
      <c r="N10" s="260"/>
      <c r="O10" s="260"/>
      <c r="P10" s="260"/>
      <c r="Q10" s="260"/>
      <c r="R10" s="260"/>
      <c r="S10" s="260"/>
      <c r="T10" s="260"/>
      <c r="U10" s="260"/>
      <c r="V10" s="260"/>
      <c r="W10" s="260"/>
      <c r="X10" s="260"/>
      <c r="Y10" s="260"/>
      <c r="Z10" s="260"/>
      <c r="AA10" s="260"/>
      <c r="AB10" s="260"/>
      <c r="AC10" s="260"/>
      <c r="AD10" s="260"/>
      <c r="AE10" s="260"/>
      <c r="AF10" s="260"/>
      <c r="AG10" s="260"/>
      <c r="AH10" s="260"/>
      <c r="AI10" s="260"/>
      <c r="AJ10" s="260"/>
      <c r="AK10" s="260"/>
      <c r="AL10" s="260"/>
      <c r="AM10" s="260"/>
      <c r="AN10" s="260"/>
      <c r="AO10" s="260"/>
      <c r="AP10" s="260"/>
      <c r="AQ10" s="260"/>
      <c r="AR10" s="260"/>
      <c r="AS10" s="260"/>
      <c r="AT10" s="260"/>
      <c r="AU10" s="260"/>
      <c r="AV10" s="260"/>
      <c r="AW10" s="260"/>
      <c r="AX10" s="260"/>
      <c r="AY10" s="260"/>
      <c r="AZ10" s="260"/>
    </row>
    <row r="11" spans="1:55" x14ac:dyDescent="0.3">
      <c r="A11" s="263"/>
      <c r="B11" s="260"/>
      <c r="C11" s="260"/>
      <c r="D11" s="260"/>
      <c r="E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260"/>
      <c r="T11" s="260"/>
      <c r="U11" s="260"/>
      <c r="V11" s="260"/>
      <c r="W11" s="260"/>
      <c r="X11" s="260"/>
      <c r="Y11" s="260"/>
      <c r="Z11" s="260"/>
      <c r="AA11" s="260"/>
      <c r="AB11" s="260"/>
      <c r="AC11" s="260"/>
      <c r="AD11" s="260"/>
      <c r="AE11" s="260"/>
      <c r="AF11" s="260"/>
      <c r="AG11" s="260"/>
      <c r="AH11" s="260"/>
      <c r="AI11" s="260"/>
      <c r="AJ11" s="260"/>
      <c r="AK11" s="260"/>
      <c r="AL11" s="260"/>
      <c r="AM11" s="260"/>
      <c r="AN11" s="260"/>
      <c r="AO11" s="260"/>
      <c r="AP11" s="260"/>
      <c r="AQ11" s="260"/>
      <c r="AR11" s="260"/>
      <c r="AS11" s="260"/>
      <c r="AT11" s="260"/>
      <c r="AU11" s="260"/>
      <c r="AV11" s="260"/>
      <c r="AW11" s="260"/>
      <c r="AX11" s="260"/>
      <c r="AY11" s="260"/>
      <c r="AZ11" s="260"/>
    </row>
    <row r="12" spans="1:55" x14ac:dyDescent="0.3">
      <c r="A12" s="263"/>
      <c r="B12" s="260"/>
      <c r="C12" s="260"/>
      <c r="D12" s="260"/>
      <c r="E12" s="260"/>
      <c r="F12" s="260"/>
      <c r="G12" s="260"/>
      <c r="H12" s="260"/>
      <c r="I12" s="260"/>
      <c r="J12" s="260"/>
      <c r="K12" s="260"/>
      <c r="L12" s="260"/>
      <c r="M12" s="260"/>
      <c r="N12" s="260"/>
      <c r="O12" s="260"/>
      <c r="P12" s="260"/>
      <c r="Q12" s="260"/>
      <c r="R12" s="260"/>
      <c r="S12" s="260"/>
      <c r="T12" s="260"/>
      <c r="U12" s="260"/>
      <c r="V12" s="260"/>
      <c r="W12" s="260"/>
      <c r="X12" s="260"/>
      <c r="Y12" s="260"/>
      <c r="Z12" s="260"/>
      <c r="AA12" s="260"/>
      <c r="AB12" s="260"/>
      <c r="AC12" s="260"/>
      <c r="AD12" s="260"/>
      <c r="AE12" s="260"/>
      <c r="AF12" s="260"/>
      <c r="AG12" s="260"/>
      <c r="AH12" s="260"/>
      <c r="AI12" s="260"/>
      <c r="AJ12" s="260"/>
      <c r="AK12" s="260"/>
      <c r="AL12" s="260"/>
      <c r="AM12" s="260"/>
      <c r="AN12" s="260"/>
      <c r="AO12" s="260"/>
      <c r="AP12" s="260"/>
      <c r="AQ12" s="260"/>
      <c r="AR12" s="260"/>
      <c r="AS12" s="260"/>
      <c r="AT12" s="260"/>
      <c r="AU12" s="260"/>
      <c r="AV12" s="260"/>
      <c r="AW12" s="260"/>
      <c r="AX12" s="260"/>
      <c r="AY12" s="260"/>
      <c r="AZ12" s="260"/>
    </row>
    <row r="13" spans="1:55" x14ac:dyDescent="0.3">
      <c r="A13" s="263"/>
      <c r="B13" s="260"/>
      <c r="C13" s="260"/>
      <c r="D13" s="260"/>
      <c r="E13" s="260"/>
      <c r="F13" s="260"/>
      <c r="G13" s="260"/>
      <c r="H13" s="260"/>
      <c r="I13" s="260"/>
      <c r="J13" s="260"/>
      <c r="K13" s="260"/>
      <c r="L13" s="260"/>
      <c r="M13" s="260"/>
      <c r="N13" s="260"/>
      <c r="O13" s="260"/>
      <c r="P13" s="260"/>
      <c r="Q13" s="260"/>
      <c r="R13" s="260"/>
      <c r="S13" s="260"/>
      <c r="T13" s="260"/>
      <c r="U13" s="260"/>
      <c r="V13" s="260"/>
      <c r="W13" s="260"/>
      <c r="X13" s="260"/>
      <c r="Y13" s="260"/>
      <c r="Z13" s="260"/>
      <c r="AA13" s="260"/>
      <c r="AB13" s="260"/>
      <c r="AC13" s="260"/>
      <c r="AD13" s="260"/>
      <c r="AE13" s="260"/>
      <c r="AF13" s="260"/>
      <c r="AG13" s="260"/>
      <c r="AH13" s="260"/>
      <c r="AI13" s="260"/>
      <c r="AJ13" s="260"/>
      <c r="AK13" s="260"/>
      <c r="AL13" s="260"/>
      <c r="AM13" s="260"/>
      <c r="AN13" s="260"/>
      <c r="AO13" s="260"/>
      <c r="AP13" s="260"/>
      <c r="AQ13" s="260"/>
      <c r="AR13" s="260"/>
      <c r="AS13" s="260"/>
      <c r="AT13" s="260"/>
      <c r="AU13" s="260"/>
      <c r="AV13" s="260"/>
      <c r="AW13" s="260"/>
      <c r="AX13" s="260"/>
      <c r="AY13" s="260"/>
      <c r="AZ13" s="260"/>
    </row>
    <row r="14" spans="1:55" x14ac:dyDescent="0.3">
      <c r="A14" s="263"/>
      <c r="B14" s="260"/>
      <c r="C14" s="264"/>
      <c r="D14" s="264"/>
      <c r="E14" s="264"/>
      <c r="F14" s="264"/>
      <c r="G14" s="264"/>
      <c r="H14" s="264"/>
      <c r="I14" s="264"/>
      <c r="J14" s="264"/>
      <c r="K14" s="264"/>
      <c r="L14" s="264"/>
      <c r="M14" s="264"/>
      <c r="N14" s="264"/>
      <c r="O14" s="264"/>
      <c r="P14" s="264"/>
      <c r="Q14" s="264"/>
      <c r="R14" s="264"/>
      <c r="S14" s="264"/>
      <c r="T14" s="264"/>
      <c r="U14" s="264"/>
      <c r="V14" s="264"/>
      <c r="W14" s="264"/>
      <c r="X14" s="264"/>
      <c r="Y14" s="264"/>
      <c r="Z14" s="264"/>
      <c r="AA14" s="264"/>
      <c r="AB14" s="264"/>
      <c r="AC14" s="264"/>
      <c r="AD14" s="264"/>
      <c r="AE14" s="264"/>
      <c r="AF14" s="264"/>
      <c r="AG14" s="264"/>
      <c r="AH14" s="264"/>
      <c r="AI14" s="264"/>
      <c r="AJ14" s="264"/>
      <c r="AK14" s="264"/>
      <c r="AL14" s="264"/>
      <c r="AM14" s="264"/>
      <c r="AN14" s="264"/>
      <c r="AO14" s="264"/>
      <c r="AP14" s="264"/>
      <c r="AQ14" s="264"/>
      <c r="AR14" s="264"/>
      <c r="AS14" s="264"/>
      <c r="AT14" s="264"/>
      <c r="AU14" s="264"/>
      <c r="AV14" s="264"/>
      <c r="AW14" s="264"/>
      <c r="AX14" s="264"/>
      <c r="AY14" s="264"/>
      <c r="AZ14" s="264"/>
    </row>
    <row r="15" spans="1:55" x14ac:dyDescent="0.3">
      <c r="A15" s="263"/>
      <c r="B15" s="264"/>
      <c r="C15" s="264"/>
      <c r="D15" s="264"/>
      <c r="E15" s="264"/>
      <c r="F15" s="264"/>
      <c r="G15" s="264"/>
      <c r="H15" s="264"/>
      <c r="I15" s="264"/>
      <c r="J15" s="264"/>
      <c r="K15" s="264"/>
      <c r="L15" s="264"/>
      <c r="M15" s="264"/>
      <c r="N15" s="264"/>
      <c r="O15" s="264"/>
      <c r="P15" s="264"/>
      <c r="Q15" s="264"/>
      <c r="R15" s="264"/>
      <c r="S15" s="264"/>
      <c r="T15" s="264"/>
      <c r="U15" s="264"/>
      <c r="V15" s="264"/>
      <c r="W15" s="264"/>
      <c r="X15" s="264"/>
      <c r="Y15" s="264"/>
      <c r="Z15" s="264"/>
      <c r="AA15" s="264"/>
      <c r="AB15" s="264"/>
      <c r="AC15" s="264"/>
      <c r="AD15" s="264"/>
      <c r="AE15" s="264"/>
      <c r="AF15" s="264"/>
      <c r="AG15" s="264"/>
      <c r="AH15" s="264"/>
      <c r="AI15" s="264"/>
      <c r="AJ15" s="264"/>
      <c r="AK15" s="264"/>
      <c r="AL15" s="264"/>
      <c r="AM15" s="264"/>
      <c r="AN15" s="264"/>
      <c r="AO15" s="264"/>
      <c r="AP15" s="264"/>
      <c r="AQ15" s="264"/>
      <c r="AR15" s="264"/>
      <c r="AS15" s="264"/>
      <c r="AT15" s="264"/>
      <c r="AU15" s="264"/>
      <c r="AV15" s="264"/>
      <c r="AW15" s="264"/>
      <c r="AX15" s="264"/>
      <c r="AY15" s="264"/>
      <c r="AZ15" s="264"/>
    </row>
    <row r="16" spans="1:55" x14ac:dyDescent="0.3">
      <c r="A16" s="263"/>
      <c r="B16" s="264"/>
      <c r="C16" s="264"/>
      <c r="D16" s="264"/>
      <c r="E16" s="264"/>
      <c r="F16" s="264"/>
      <c r="G16" s="264"/>
      <c r="H16" s="264"/>
      <c r="I16" s="264"/>
      <c r="J16" s="264"/>
      <c r="K16" s="264"/>
      <c r="L16" s="264"/>
      <c r="M16" s="264"/>
      <c r="N16" s="264"/>
      <c r="O16" s="264"/>
      <c r="P16" s="264"/>
      <c r="Q16" s="264"/>
      <c r="R16" s="264"/>
      <c r="S16" s="264"/>
      <c r="T16" s="264"/>
      <c r="U16" s="264"/>
      <c r="V16" s="264"/>
      <c r="W16" s="264"/>
      <c r="X16" s="264"/>
      <c r="Y16" s="264"/>
      <c r="Z16" s="264"/>
      <c r="AA16" s="264"/>
      <c r="AB16" s="264"/>
      <c r="AC16" s="264"/>
      <c r="AD16" s="264"/>
      <c r="AE16" s="264"/>
      <c r="AF16" s="264"/>
      <c r="AG16" s="264"/>
      <c r="AH16" s="264"/>
      <c r="AI16" s="264"/>
      <c r="AJ16" s="264"/>
      <c r="AK16" s="264"/>
      <c r="AL16" s="264"/>
      <c r="AM16" s="264"/>
      <c r="AN16" s="264"/>
      <c r="AO16" s="264"/>
      <c r="AP16" s="264"/>
      <c r="AQ16" s="264"/>
      <c r="AR16" s="264"/>
      <c r="AS16" s="264"/>
      <c r="AT16" s="264"/>
      <c r="AU16" s="264"/>
      <c r="AV16" s="264"/>
      <c r="AW16" s="264"/>
      <c r="AX16" s="264"/>
      <c r="AY16" s="264"/>
      <c r="AZ16" s="264"/>
    </row>
    <row r="17" spans="1:52" x14ac:dyDescent="0.3">
      <c r="A17" s="264"/>
      <c r="B17" s="264"/>
      <c r="C17" s="264"/>
      <c r="D17" s="264"/>
      <c r="E17" s="264"/>
      <c r="F17" s="264"/>
      <c r="G17" s="264"/>
      <c r="H17" s="264"/>
      <c r="I17" s="264"/>
      <c r="J17" s="264"/>
      <c r="K17" s="264"/>
      <c r="L17" s="264"/>
      <c r="M17" s="264"/>
      <c r="N17" s="264"/>
      <c r="O17" s="264"/>
      <c r="P17" s="264"/>
      <c r="Q17" s="264"/>
      <c r="R17" s="264"/>
      <c r="S17" s="264"/>
      <c r="T17" s="264"/>
      <c r="U17" s="264"/>
      <c r="V17" s="264"/>
      <c r="W17" s="264"/>
      <c r="X17" s="264"/>
      <c r="Y17" s="264"/>
      <c r="Z17" s="264"/>
      <c r="AA17" s="264"/>
      <c r="AB17" s="264"/>
      <c r="AC17" s="264"/>
      <c r="AD17" s="264"/>
      <c r="AE17" s="264"/>
      <c r="AF17" s="264"/>
      <c r="AG17" s="264"/>
      <c r="AH17" s="264"/>
      <c r="AI17" s="264"/>
      <c r="AJ17" s="264"/>
      <c r="AK17" s="264"/>
      <c r="AL17" s="264"/>
      <c r="AM17" s="264"/>
      <c r="AN17" s="264"/>
      <c r="AO17" s="264"/>
      <c r="AP17" s="264"/>
      <c r="AQ17" s="264"/>
      <c r="AR17" s="264"/>
      <c r="AS17" s="264"/>
      <c r="AT17" s="264"/>
      <c r="AU17" s="264"/>
      <c r="AV17" s="264"/>
      <c r="AW17" s="264"/>
      <c r="AX17" s="264"/>
      <c r="AY17" s="264"/>
      <c r="AZ17" s="261"/>
    </row>
    <row r="18" spans="1:52" x14ac:dyDescent="0.3">
      <c r="B18" s="264"/>
      <c r="C18" s="264"/>
      <c r="D18" s="264"/>
      <c r="E18" s="264"/>
      <c r="F18" s="264"/>
      <c r="G18" s="264"/>
      <c r="H18" s="264"/>
      <c r="I18" s="264"/>
      <c r="J18" s="264"/>
      <c r="K18" s="264"/>
      <c r="L18" s="264"/>
      <c r="M18" s="264"/>
      <c r="N18" s="264"/>
      <c r="O18" s="264"/>
      <c r="P18" s="264"/>
      <c r="Q18" s="264"/>
      <c r="R18" s="264"/>
      <c r="S18" s="264"/>
      <c r="T18" s="264"/>
      <c r="U18" s="264"/>
      <c r="V18" s="264"/>
      <c r="W18" s="264"/>
      <c r="X18" s="264"/>
      <c r="Y18" s="264"/>
      <c r="Z18" s="264"/>
      <c r="AA18" s="264"/>
      <c r="AB18" s="264"/>
      <c r="AC18" s="264"/>
      <c r="AD18" s="264"/>
      <c r="AE18" s="264"/>
      <c r="AF18" s="264"/>
      <c r="AG18" s="264"/>
      <c r="AH18" s="264"/>
      <c r="AI18" s="264"/>
      <c r="AJ18" s="264"/>
      <c r="AK18" s="264"/>
      <c r="AL18" s="264"/>
      <c r="AM18" s="264"/>
      <c r="AN18" s="264"/>
      <c r="AO18" s="264"/>
      <c r="AP18" s="264"/>
      <c r="AQ18" s="264"/>
      <c r="AR18" s="264"/>
      <c r="AS18" s="264"/>
      <c r="AT18" s="264"/>
      <c r="AU18" s="264"/>
      <c r="AV18" s="264"/>
      <c r="AW18" s="264"/>
      <c r="AX18" s="264"/>
      <c r="AY18" s="264"/>
      <c r="AZ18" s="261"/>
    </row>
    <row r="19" spans="1:52" x14ac:dyDescent="0.3">
      <c r="A19" s="264"/>
      <c r="B19" s="264"/>
      <c r="C19" s="264"/>
      <c r="D19" s="264"/>
      <c r="E19" s="264"/>
      <c r="F19" s="264"/>
      <c r="G19" s="264"/>
      <c r="H19" s="264"/>
      <c r="I19" s="264"/>
      <c r="J19" s="264"/>
      <c r="K19" s="264"/>
      <c r="L19" s="264"/>
      <c r="M19" s="264"/>
      <c r="N19" s="264"/>
      <c r="O19" s="264"/>
      <c r="P19" s="264"/>
      <c r="Q19" s="264"/>
      <c r="R19" s="264"/>
      <c r="S19" s="264"/>
      <c r="T19" s="264"/>
      <c r="U19" s="264"/>
      <c r="V19" s="264"/>
      <c r="W19" s="264"/>
      <c r="X19" s="264"/>
      <c r="Y19" s="264"/>
      <c r="Z19" s="264"/>
      <c r="AA19" s="264"/>
      <c r="AB19" s="264"/>
      <c r="AC19" s="264"/>
      <c r="AD19" s="264"/>
      <c r="AE19" s="264"/>
      <c r="AF19" s="264"/>
      <c r="AG19" s="264"/>
      <c r="AH19" s="264"/>
      <c r="AI19" s="264"/>
      <c r="AJ19" s="264"/>
      <c r="AK19" s="264"/>
      <c r="AL19" s="264"/>
      <c r="AM19" s="264"/>
      <c r="AN19" s="264"/>
      <c r="AO19" s="264"/>
      <c r="AP19" s="264"/>
      <c r="AQ19" s="264"/>
      <c r="AR19" s="264"/>
      <c r="AS19" s="264"/>
      <c r="AT19" s="264"/>
      <c r="AU19" s="264"/>
      <c r="AV19" s="264"/>
      <c r="AW19" s="264"/>
      <c r="AX19" s="264"/>
      <c r="AY19" s="264"/>
    </row>
    <row r="20" spans="1:52" x14ac:dyDescent="0.3">
      <c r="A20" s="264"/>
      <c r="B20" s="264"/>
      <c r="C20" s="264"/>
      <c r="D20" s="264"/>
      <c r="E20" s="264"/>
      <c r="F20" s="264"/>
      <c r="G20" s="264"/>
      <c r="H20" s="264"/>
      <c r="I20" s="264"/>
      <c r="J20" s="264"/>
      <c r="K20" s="264"/>
      <c r="L20" s="264"/>
      <c r="M20" s="264"/>
      <c r="N20" s="264"/>
      <c r="O20" s="264"/>
      <c r="P20" s="264"/>
      <c r="Q20" s="264"/>
      <c r="R20" s="264"/>
      <c r="S20" s="264"/>
      <c r="T20" s="264"/>
      <c r="U20" s="264"/>
      <c r="V20" s="264"/>
      <c r="W20" s="264"/>
      <c r="X20" s="264"/>
      <c r="Y20" s="264"/>
      <c r="Z20" s="264"/>
      <c r="AA20" s="264"/>
      <c r="AB20" s="264"/>
      <c r="AC20" s="264"/>
      <c r="AD20" s="264"/>
      <c r="AE20" s="264"/>
      <c r="AF20" s="264"/>
      <c r="AG20" s="264"/>
      <c r="AH20" s="264"/>
      <c r="AI20" s="264"/>
      <c r="AJ20" s="264"/>
      <c r="AK20" s="264"/>
      <c r="AL20" s="264"/>
      <c r="AM20" s="264"/>
      <c r="AN20" s="264"/>
      <c r="AO20" s="264"/>
      <c r="AP20" s="264"/>
      <c r="AQ20" s="264"/>
      <c r="AR20" s="264"/>
      <c r="AS20" s="264"/>
      <c r="AT20" s="264"/>
      <c r="AU20" s="264"/>
      <c r="AV20" s="264"/>
      <c r="AW20" s="264"/>
      <c r="AX20" s="264"/>
      <c r="AY20" s="264"/>
    </row>
    <row r="21" spans="1:52" x14ac:dyDescent="0.3">
      <c r="A21" s="264"/>
      <c r="B21" s="264"/>
      <c r="C21" s="264"/>
      <c r="D21" s="264"/>
      <c r="E21" s="264"/>
      <c r="F21" s="264"/>
      <c r="G21" s="264"/>
      <c r="H21" s="264"/>
      <c r="I21" s="264"/>
      <c r="J21" s="264"/>
      <c r="K21" s="264"/>
      <c r="L21" s="264"/>
      <c r="M21" s="264"/>
      <c r="N21" s="264"/>
      <c r="O21" s="264"/>
      <c r="P21" s="264"/>
      <c r="Q21" s="264"/>
      <c r="R21" s="264"/>
      <c r="S21" s="264"/>
      <c r="T21" s="264"/>
      <c r="U21" s="264"/>
      <c r="V21" s="264"/>
      <c r="W21" s="264"/>
      <c r="X21" s="264"/>
      <c r="Y21" s="264"/>
      <c r="Z21" s="264"/>
      <c r="AA21" s="264"/>
      <c r="AB21" s="264"/>
      <c r="AC21" s="264"/>
      <c r="AD21" s="264"/>
      <c r="AE21" s="264"/>
      <c r="AF21" s="264"/>
      <c r="AG21" s="264"/>
      <c r="AH21" s="264"/>
      <c r="AI21" s="264"/>
      <c r="AJ21" s="264"/>
      <c r="AK21" s="264"/>
      <c r="AL21" s="264"/>
      <c r="AM21" s="264"/>
      <c r="AN21" s="264"/>
      <c r="AO21" s="264"/>
      <c r="AP21" s="264"/>
      <c r="AQ21" s="264"/>
      <c r="AR21" s="264"/>
      <c r="AS21" s="264"/>
      <c r="AT21" s="264"/>
      <c r="AU21" s="264"/>
      <c r="AV21" s="264"/>
      <c r="AW21" s="264"/>
      <c r="AX21" s="264"/>
      <c r="AY21" s="264"/>
      <c r="AZ21" s="264"/>
    </row>
    <row r="22" spans="1:52" x14ac:dyDescent="0.3">
      <c r="A22" s="264"/>
      <c r="B22" s="264"/>
      <c r="C22" s="264"/>
      <c r="D22" s="264"/>
      <c r="E22" s="264"/>
      <c r="F22" s="264"/>
      <c r="G22" s="264"/>
      <c r="H22" s="264"/>
      <c r="I22" s="264"/>
      <c r="J22" s="264"/>
      <c r="K22" s="264"/>
      <c r="L22" s="264"/>
      <c r="M22" s="264"/>
      <c r="N22" s="264"/>
      <c r="O22" s="264"/>
      <c r="P22" s="264"/>
      <c r="Q22" s="264"/>
      <c r="R22" s="264"/>
      <c r="S22" s="264"/>
      <c r="T22" s="264"/>
      <c r="U22" s="264"/>
      <c r="V22" s="264"/>
      <c r="W22" s="264"/>
      <c r="X22" s="264"/>
      <c r="Y22" s="264"/>
      <c r="Z22" s="264"/>
      <c r="AA22" s="264"/>
      <c r="AB22" s="264"/>
      <c r="AC22" s="264"/>
      <c r="AD22" s="264"/>
      <c r="AE22" s="264"/>
      <c r="AF22" s="264"/>
      <c r="AG22" s="264"/>
      <c r="AH22" s="264"/>
      <c r="AI22" s="264"/>
      <c r="AJ22" s="264"/>
      <c r="AK22" s="264"/>
      <c r="AL22" s="264"/>
      <c r="AM22" s="264"/>
      <c r="AN22" s="264"/>
      <c r="AO22" s="264"/>
      <c r="AP22" s="264"/>
      <c r="AQ22" s="264"/>
      <c r="AR22" s="264"/>
      <c r="AS22" s="264"/>
      <c r="AT22" s="264"/>
      <c r="AU22" s="264"/>
      <c r="AV22" s="264"/>
      <c r="AW22" s="264"/>
      <c r="AX22" s="264"/>
      <c r="AY22" s="264"/>
      <c r="AZ22" s="264"/>
    </row>
    <row r="23" spans="1:52" x14ac:dyDescent="0.3">
      <c r="A23" s="264"/>
      <c r="B23" s="264"/>
      <c r="C23" s="264"/>
      <c r="D23" s="264"/>
      <c r="E23" s="264"/>
      <c r="F23" s="264"/>
      <c r="G23" s="264"/>
      <c r="H23" s="264"/>
      <c r="I23" s="264"/>
      <c r="J23" s="264"/>
      <c r="K23" s="264"/>
      <c r="L23" s="264"/>
      <c r="M23" s="264"/>
      <c r="N23" s="264"/>
      <c r="O23" s="264"/>
      <c r="P23" s="264"/>
      <c r="Q23" s="264"/>
      <c r="R23" s="264"/>
      <c r="S23" s="264"/>
      <c r="T23" s="264"/>
      <c r="U23" s="264"/>
      <c r="V23" s="264"/>
      <c r="W23" s="264"/>
      <c r="X23" s="264"/>
      <c r="Y23" s="264"/>
      <c r="Z23" s="264"/>
      <c r="AA23" s="264"/>
      <c r="AB23" s="264"/>
      <c r="AC23" s="264"/>
      <c r="AD23" s="264"/>
      <c r="AE23" s="264"/>
      <c r="AF23" s="264"/>
      <c r="AG23" s="264"/>
      <c r="AH23" s="264"/>
      <c r="AI23" s="264"/>
      <c r="AJ23" s="264"/>
      <c r="AK23" s="264"/>
      <c r="AL23" s="264"/>
      <c r="AM23" s="264"/>
      <c r="AN23" s="264"/>
      <c r="AO23" s="264"/>
      <c r="AP23" s="264"/>
      <c r="AQ23" s="264"/>
      <c r="AR23" s="264"/>
      <c r="AS23" s="264"/>
      <c r="AT23" s="264"/>
      <c r="AU23" s="264"/>
      <c r="AV23" s="264"/>
      <c r="AW23" s="264"/>
      <c r="AX23" s="264"/>
      <c r="AY23" s="264"/>
      <c r="AZ23" s="264"/>
    </row>
    <row r="24" spans="1:52" x14ac:dyDescent="0.3">
      <c r="A24" s="265"/>
      <c r="B24" s="265"/>
      <c r="C24" s="265"/>
      <c r="D24" s="265"/>
      <c r="E24" s="265"/>
      <c r="F24" s="265"/>
      <c r="G24" s="265"/>
      <c r="H24" s="265"/>
      <c r="I24" s="265"/>
      <c r="J24" s="265"/>
      <c r="K24" s="265"/>
      <c r="L24" s="265"/>
      <c r="M24" s="265"/>
      <c r="N24" s="265"/>
      <c r="O24" s="265"/>
      <c r="P24" s="265"/>
      <c r="Q24" s="265"/>
      <c r="R24" s="265"/>
      <c r="S24" s="265"/>
      <c r="T24" s="265"/>
      <c r="U24" s="265"/>
      <c r="V24" s="265"/>
      <c r="W24" s="265"/>
      <c r="X24" s="265"/>
      <c r="Y24" s="265"/>
      <c r="Z24" s="265"/>
      <c r="AA24" s="265"/>
      <c r="AB24" s="265"/>
      <c r="AC24" s="265"/>
      <c r="AD24" s="265"/>
      <c r="AE24" s="265"/>
      <c r="AF24" s="265"/>
      <c r="AG24" s="265"/>
      <c r="AH24" s="265"/>
      <c r="AI24" s="265"/>
      <c r="AJ24" s="265"/>
      <c r="AK24" s="265"/>
      <c r="AL24" s="265"/>
      <c r="AM24" s="265"/>
      <c r="AN24" s="265"/>
      <c r="AO24" s="265"/>
      <c r="AP24" s="265"/>
      <c r="AQ24" s="265"/>
      <c r="AR24" s="265"/>
      <c r="AS24" s="265"/>
      <c r="AT24" s="265"/>
      <c r="AU24" s="265"/>
      <c r="AV24" s="265"/>
      <c r="AW24" s="265"/>
      <c r="AX24" s="265"/>
      <c r="AY24" s="265"/>
      <c r="AZ24" s="265"/>
    </row>
    <row r="25" spans="1:52" x14ac:dyDescent="0.3">
      <c r="B25" s="265"/>
      <c r="C25" s="265"/>
      <c r="D25" s="265"/>
      <c r="E25" s="265"/>
      <c r="F25" s="265"/>
      <c r="G25" s="265"/>
      <c r="H25" s="265"/>
      <c r="I25" s="265"/>
      <c r="J25" s="265"/>
      <c r="K25" s="265"/>
      <c r="L25" s="265"/>
      <c r="M25" s="265"/>
      <c r="N25" s="265"/>
      <c r="O25" s="265"/>
      <c r="P25" s="265"/>
      <c r="Q25" s="265"/>
      <c r="R25" s="265"/>
      <c r="S25" s="265"/>
      <c r="T25" s="265"/>
      <c r="U25" s="265"/>
      <c r="V25" s="265"/>
      <c r="W25" s="265"/>
      <c r="X25" s="265"/>
      <c r="Y25" s="265"/>
      <c r="Z25" s="265"/>
      <c r="AA25" s="265"/>
      <c r="AB25" s="265"/>
      <c r="AC25" s="265"/>
      <c r="AD25" s="265"/>
      <c r="AE25" s="265"/>
      <c r="AF25" s="265"/>
      <c r="AG25" s="265"/>
      <c r="AH25" s="265"/>
      <c r="AI25" s="265"/>
      <c r="AJ25" s="265"/>
      <c r="AK25" s="265"/>
      <c r="AL25" s="265"/>
      <c r="AM25" s="265"/>
      <c r="AN25" s="265"/>
      <c r="AO25" s="265"/>
      <c r="AP25" s="265"/>
      <c r="AQ25" s="265"/>
      <c r="AR25" s="265"/>
      <c r="AS25" s="265"/>
      <c r="AT25" s="265"/>
      <c r="AU25" s="265"/>
      <c r="AV25" s="265"/>
      <c r="AW25" s="265"/>
      <c r="AX25" s="265"/>
      <c r="AY25" s="265"/>
      <c r="AZ25" s="265"/>
    </row>
    <row r="26" spans="1:52" x14ac:dyDescent="0.3">
      <c r="B26" s="265"/>
      <c r="C26" s="265"/>
      <c r="D26" s="265"/>
      <c r="E26" s="265"/>
      <c r="F26" s="265"/>
      <c r="G26" s="265"/>
      <c r="H26" s="265"/>
      <c r="I26" s="265"/>
      <c r="J26" s="265"/>
      <c r="K26" s="265"/>
      <c r="L26" s="265"/>
      <c r="M26" s="265"/>
      <c r="N26" s="265"/>
      <c r="O26" s="265"/>
      <c r="P26" s="265"/>
      <c r="Q26" s="265"/>
      <c r="R26" s="265"/>
      <c r="S26" s="265"/>
      <c r="T26" s="265"/>
      <c r="U26" s="265"/>
      <c r="V26" s="265"/>
      <c r="W26" s="265"/>
      <c r="X26" s="265"/>
      <c r="Y26" s="265"/>
      <c r="Z26" s="265"/>
      <c r="AA26" s="265"/>
      <c r="AB26" s="265"/>
      <c r="AC26" s="265"/>
      <c r="AD26" s="265"/>
      <c r="AE26" s="265"/>
      <c r="AF26" s="265"/>
      <c r="AG26" s="265"/>
      <c r="AH26" s="265"/>
      <c r="AI26" s="265"/>
      <c r="AJ26" s="265"/>
      <c r="AK26" s="265"/>
      <c r="AL26" s="265"/>
      <c r="AM26" s="265"/>
      <c r="AN26" s="265"/>
      <c r="AO26" s="265"/>
      <c r="AP26" s="265"/>
      <c r="AQ26" s="265"/>
      <c r="AR26" s="265"/>
      <c r="AS26" s="265"/>
      <c r="AT26" s="265"/>
      <c r="AU26" s="265"/>
      <c r="AV26" s="265"/>
      <c r="AW26" s="265"/>
      <c r="AX26" s="265"/>
      <c r="AY26" s="265"/>
      <c r="AZ26" s="265"/>
    </row>
    <row r="27" spans="1:52" x14ac:dyDescent="0.3">
      <c r="A27" s="265"/>
      <c r="B27" s="265"/>
      <c r="C27" s="265"/>
      <c r="D27" s="265"/>
      <c r="E27" s="265"/>
      <c r="F27" s="265"/>
      <c r="G27" s="265"/>
      <c r="H27" s="265"/>
      <c r="I27" s="265"/>
      <c r="J27" s="265"/>
      <c r="K27" s="265"/>
      <c r="L27" s="265"/>
      <c r="M27" s="265"/>
      <c r="N27" s="265"/>
      <c r="O27" s="265"/>
      <c r="P27" s="265"/>
      <c r="Q27" s="265"/>
      <c r="R27" s="265"/>
      <c r="S27" s="265"/>
      <c r="T27" s="265"/>
      <c r="U27" s="265"/>
      <c r="V27" s="265"/>
      <c r="W27" s="265"/>
      <c r="X27" s="265"/>
      <c r="Y27" s="265"/>
      <c r="Z27" s="265"/>
      <c r="AA27" s="265"/>
      <c r="AB27" s="265"/>
      <c r="AC27" s="265"/>
      <c r="AD27" s="265"/>
      <c r="AE27" s="265"/>
      <c r="AF27" s="265"/>
      <c r="AG27" s="265"/>
      <c r="AH27" s="265"/>
      <c r="AI27" s="265"/>
      <c r="AJ27" s="265"/>
      <c r="AK27" s="265"/>
      <c r="AL27" s="265"/>
      <c r="AM27" s="265"/>
      <c r="AN27" s="265"/>
      <c r="AO27" s="265"/>
      <c r="AP27" s="265"/>
      <c r="AQ27" s="265"/>
      <c r="AR27" s="265"/>
      <c r="AS27" s="265"/>
      <c r="AT27" s="265"/>
      <c r="AU27" s="265"/>
      <c r="AV27" s="265"/>
      <c r="AW27" s="265"/>
      <c r="AX27" s="265"/>
      <c r="AY27" s="265"/>
      <c r="AZ27" s="265"/>
    </row>
    <row r="28" spans="1:52" x14ac:dyDescent="0.3">
      <c r="A28" s="265"/>
      <c r="B28" s="265"/>
      <c r="C28" s="265"/>
      <c r="D28" s="265"/>
      <c r="E28" s="265"/>
      <c r="F28" s="265"/>
      <c r="G28" s="265"/>
      <c r="H28" s="265"/>
      <c r="I28" s="265"/>
      <c r="J28" s="265"/>
      <c r="K28" s="265"/>
      <c r="L28" s="265"/>
      <c r="M28" s="265"/>
      <c r="N28" s="265"/>
      <c r="O28" s="265"/>
      <c r="P28" s="265"/>
      <c r="Q28" s="265"/>
      <c r="R28" s="265"/>
      <c r="S28" s="265"/>
      <c r="T28" s="265"/>
      <c r="U28" s="265"/>
      <c r="V28" s="265"/>
      <c r="W28" s="265"/>
      <c r="X28" s="265"/>
      <c r="Y28" s="265"/>
      <c r="Z28" s="265"/>
      <c r="AA28" s="265"/>
      <c r="AB28" s="265"/>
      <c r="AC28" s="265"/>
      <c r="AD28" s="265"/>
      <c r="AE28" s="265"/>
      <c r="AF28" s="265"/>
      <c r="AG28" s="265"/>
      <c r="AH28" s="265"/>
      <c r="AI28" s="265"/>
      <c r="AJ28" s="265"/>
      <c r="AK28" s="265"/>
      <c r="AL28" s="265"/>
      <c r="AM28" s="265"/>
      <c r="AN28" s="265"/>
      <c r="AO28" s="265"/>
      <c r="AP28" s="265"/>
      <c r="AQ28" s="265"/>
      <c r="AR28" s="265"/>
      <c r="AS28" s="265"/>
      <c r="AT28" s="265"/>
      <c r="AU28" s="265"/>
      <c r="AV28" s="265"/>
      <c r="AW28" s="265"/>
      <c r="AX28" s="265"/>
      <c r="AY28" s="265"/>
      <c r="AZ28" s="265"/>
    </row>
    <row r="29" spans="1:52" x14ac:dyDescent="0.3">
      <c r="A29" s="265"/>
    </row>
    <row r="31" spans="1:52" x14ac:dyDescent="0.3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  <c r="Z31" s="261"/>
      <c r="AA31" s="261"/>
      <c r="AB31" s="261"/>
      <c r="AC31" s="261"/>
      <c r="AD31" s="261"/>
      <c r="AE31" s="261"/>
      <c r="AF31" s="261"/>
      <c r="AG31" s="261"/>
      <c r="AH31" s="261"/>
      <c r="AI31" s="261"/>
      <c r="AJ31" s="261"/>
      <c r="AK31" s="261"/>
      <c r="AL31" s="261"/>
      <c r="AM31" s="261"/>
      <c r="AN31" s="261"/>
      <c r="AO31" s="261"/>
      <c r="AP31" s="261"/>
      <c r="AQ31" s="261"/>
      <c r="AR31" s="261"/>
      <c r="AS31" s="261"/>
      <c r="AT31" s="261"/>
      <c r="AU31" s="261"/>
      <c r="AV31" s="261"/>
      <c r="AW31" s="261"/>
      <c r="AX31" s="261"/>
      <c r="AY31" s="261"/>
    </row>
    <row r="61" spans="1:2" x14ac:dyDescent="0.3">
      <c r="A61" s="368" t="s">
        <v>80</v>
      </c>
      <c r="B61" s="368"/>
    </row>
  </sheetData>
  <hyperlinks>
    <hyperlink ref="A61" location="OBSAH!A1" display="Zpět na Obsah" xr:uid="{1494713E-440B-4204-B6BC-50F8A14387DD}"/>
  </hyperlinks>
  <pageMargins left="0.7" right="0.7" top="0.78740157499999996" bottom="0.78740157499999996" header="0.3" footer="0.3"/>
  <pageSetup paperSize="9" scale="95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8795C-C862-4AD1-8786-9776794A564F}">
  <sheetPr codeName="List46">
    <tabColor rgb="FF0070C0"/>
  </sheetPr>
  <dimension ref="A1"/>
  <sheetViews>
    <sheetView workbookViewId="0">
      <selection activeCell="C89" sqref="C89:P89"/>
    </sheetView>
  </sheetViews>
  <sheetFormatPr defaultRowHeight="14.6" x14ac:dyDescent="0.4"/>
  <sheetData/>
  <pageMargins left="0.7" right="0.7" top="0.78740157499999996" bottom="0.78740157499999996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C5B08-D0CA-481C-8893-F72F78C9D552}">
  <sheetPr codeName="List48">
    <tabColor theme="0" tint="-0.34998626667073579"/>
  </sheetPr>
  <dimension ref="A1:BA36"/>
  <sheetViews>
    <sheetView zoomScaleNormal="100" workbookViewId="0"/>
  </sheetViews>
  <sheetFormatPr defaultColWidth="39.4609375" defaultRowHeight="11.6" x14ac:dyDescent="0.3"/>
  <cols>
    <col min="1" max="1" width="39.4609375" style="53"/>
    <col min="2" max="52" width="8.4609375" style="53" customWidth="1"/>
    <col min="53" max="55" width="12.3046875" style="53" customWidth="1"/>
    <col min="56" max="16384" width="39.4609375" style="53"/>
  </cols>
  <sheetData>
    <row r="1" spans="1:53" x14ac:dyDescent="0.3">
      <c r="A1" s="66" t="s">
        <v>504</v>
      </c>
    </row>
    <row r="2" spans="1:53" s="65" customFormat="1" x14ac:dyDescent="0.3">
      <c r="A2" s="64"/>
      <c r="B2" s="64">
        <v>2026</v>
      </c>
      <c r="C2" s="64">
        <v>2027</v>
      </c>
      <c r="D2" s="64">
        <v>2028</v>
      </c>
      <c r="E2" s="64">
        <v>2029</v>
      </c>
      <c r="F2" s="64">
        <v>2030</v>
      </c>
      <c r="G2" s="64">
        <v>2031</v>
      </c>
      <c r="H2" s="64">
        <v>2032</v>
      </c>
      <c r="I2" s="64">
        <v>2033</v>
      </c>
      <c r="J2" s="64">
        <v>2034</v>
      </c>
      <c r="K2" s="64">
        <v>2035</v>
      </c>
      <c r="L2" s="64">
        <v>2036</v>
      </c>
      <c r="M2" s="64">
        <v>2037</v>
      </c>
      <c r="N2" s="64">
        <v>2038</v>
      </c>
      <c r="O2" s="64">
        <v>2039</v>
      </c>
      <c r="P2" s="64">
        <v>2040</v>
      </c>
      <c r="Q2" s="64">
        <v>2041</v>
      </c>
      <c r="R2" s="64">
        <v>2042</v>
      </c>
      <c r="S2" s="64">
        <v>2043</v>
      </c>
      <c r="T2" s="64">
        <v>2044</v>
      </c>
      <c r="U2" s="64">
        <v>2045</v>
      </c>
      <c r="V2" s="64">
        <v>2046</v>
      </c>
      <c r="W2" s="64">
        <v>2047</v>
      </c>
      <c r="X2" s="64">
        <v>2048</v>
      </c>
      <c r="Y2" s="64">
        <v>2049</v>
      </c>
      <c r="Z2" s="64">
        <v>2050</v>
      </c>
      <c r="AA2" s="64">
        <v>2051</v>
      </c>
      <c r="AB2" s="64">
        <v>2052</v>
      </c>
      <c r="AC2" s="64">
        <v>2053</v>
      </c>
      <c r="AD2" s="64">
        <v>2054</v>
      </c>
      <c r="AE2" s="64">
        <v>2055</v>
      </c>
      <c r="AF2" s="64">
        <v>2056</v>
      </c>
      <c r="AG2" s="64">
        <v>2057</v>
      </c>
      <c r="AH2" s="64">
        <v>2058</v>
      </c>
      <c r="AI2" s="64">
        <v>2059</v>
      </c>
      <c r="AJ2" s="64">
        <v>2060</v>
      </c>
      <c r="AK2" s="64">
        <v>2061</v>
      </c>
      <c r="AL2" s="64">
        <v>2062</v>
      </c>
      <c r="AM2" s="64">
        <v>2063</v>
      </c>
      <c r="AN2" s="64">
        <v>2064</v>
      </c>
      <c r="AO2" s="64">
        <v>2065</v>
      </c>
      <c r="AP2" s="64">
        <v>2066</v>
      </c>
      <c r="AQ2" s="64">
        <v>2067</v>
      </c>
      <c r="AR2" s="64">
        <v>2068</v>
      </c>
      <c r="AS2" s="64">
        <v>2069</v>
      </c>
      <c r="AT2" s="64">
        <v>2070</v>
      </c>
      <c r="AU2" s="64">
        <v>2071</v>
      </c>
      <c r="AV2" s="64">
        <v>2072</v>
      </c>
      <c r="AW2" s="64">
        <v>2073</v>
      </c>
      <c r="AX2" s="64">
        <v>2074</v>
      </c>
      <c r="AY2" s="64">
        <v>2075</v>
      </c>
      <c r="AZ2" s="64">
        <v>2076</v>
      </c>
    </row>
    <row r="3" spans="1:53" x14ac:dyDescent="0.3">
      <c r="A3" s="66" t="s">
        <v>347</v>
      </c>
      <c r="B3" s="67">
        <v>44.882624307731781</v>
      </c>
      <c r="C3" s="67">
        <v>45.120725561766108</v>
      </c>
      <c r="D3" s="67">
        <v>45.886994040006051</v>
      </c>
      <c r="E3" s="67">
        <v>46.787229969582526</v>
      </c>
      <c r="F3" s="67">
        <v>48.012205502699452</v>
      </c>
      <c r="G3" s="67">
        <v>49.399049793211383</v>
      </c>
      <c r="H3" s="67">
        <v>51.025883446261993</v>
      </c>
      <c r="I3" s="67">
        <v>52.877575516826141</v>
      </c>
      <c r="J3" s="67">
        <v>54.923986745488428</v>
      </c>
      <c r="K3" s="67">
        <v>57.095967231542616</v>
      </c>
      <c r="L3" s="67">
        <v>59.255432564437761</v>
      </c>
      <c r="M3" s="67">
        <v>61.4415703948737</v>
      </c>
      <c r="N3" s="67">
        <v>63.696768751461448</v>
      </c>
      <c r="O3" s="67">
        <v>66.110343558505136</v>
      </c>
      <c r="P3" s="67">
        <v>68.758062914035463</v>
      </c>
      <c r="Q3" s="67">
        <v>71.679692968488794</v>
      </c>
      <c r="R3" s="67">
        <v>74.591087510071134</v>
      </c>
      <c r="S3" s="67">
        <v>77.814692874543326</v>
      </c>
      <c r="T3" s="67">
        <v>81.371890212585512</v>
      </c>
      <c r="U3" s="67">
        <v>85.280807294718016</v>
      </c>
      <c r="V3" s="67">
        <v>89.458479989793631</v>
      </c>
      <c r="W3" s="67">
        <v>93.860904314718226</v>
      </c>
      <c r="X3" s="67">
        <v>98.403168716782204</v>
      </c>
      <c r="Y3" s="67">
        <v>103.09102066917511</v>
      </c>
      <c r="Z3" s="67">
        <v>107.9369506849404</v>
      </c>
      <c r="AA3" s="67">
        <v>112.93808704467807</v>
      </c>
      <c r="AB3" s="67">
        <v>118.08519743275519</v>
      </c>
      <c r="AC3" s="67">
        <v>123.35782896608127</v>
      </c>
      <c r="AD3" s="67">
        <v>128.73895651381011</v>
      </c>
      <c r="AE3" s="67">
        <v>133.88327913305608</v>
      </c>
      <c r="AF3" s="67">
        <v>139.37224100805958</v>
      </c>
      <c r="AG3" s="67">
        <v>145.20548608993266</v>
      </c>
      <c r="AH3" s="67">
        <v>151.14714732055333</v>
      </c>
      <c r="AI3" s="67">
        <v>157.17902347524208</v>
      </c>
      <c r="AJ3" s="67">
        <v>163.19596512345169</v>
      </c>
      <c r="AK3" s="67">
        <v>169.14043404474529</v>
      </c>
      <c r="AL3" s="67">
        <v>174.88317951255652</v>
      </c>
      <c r="AM3" s="67">
        <v>180.39333576674099</v>
      </c>
      <c r="AN3" s="67">
        <v>185.7243595827054</v>
      </c>
      <c r="AO3" s="67">
        <v>190.93951912894278</v>
      </c>
      <c r="AP3" s="67">
        <v>196.07114679268355</v>
      </c>
      <c r="AQ3" s="67">
        <v>201.12673705570546</v>
      </c>
      <c r="AR3" s="67">
        <v>206.17496296055199</v>
      </c>
      <c r="AS3" s="67">
        <v>211.25286209376597</v>
      </c>
      <c r="AT3" s="67">
        <v>216.44447570595838</v>
      </c>
      <c r="AU3" s="67">
        <v>221.81970626342741</v>
      </c>
      <c r="AV3" s="67">
        <v>227.42524021323891</v>
      </c>
      <c r="AW3" s="67">
        <v>233.31352590703136</v>
      </c>
      <c r="AX3" s="67">
        <v>239.55232377924713</v>
      </c>
      <c r="AY3" s="67">
        <v>246.17377664857031</v>
      </c>
      <c r="AZ3" s="67">
        <v>253.07791899474961</v>
      </c>
    </row>
    <row r="4" spans="1:53" x14ac:dyDescent="0.3">
      <c r="A4" s="66" t="s">
        <v>237</v>
      </c>
      <c r="B4" s="67">
        <v>45.206016717260205</v>
      </c>
      <c r="C4" s="67">
        <v>45.775473463518765</v>
      </c>
      <c r="D4" s="67">
        <v>46.497860097366093</v>
      </c>
      <c r="E4" s="67">
        <v>47.375805832112881</v>
      </c>
      <c r="F4" s="67">
        <v>48.588355542435259</v>
      </c>
      <c r="G4" s="67">
        <v>49.949589981517967</v>
      </c>
      <c r="H4" s="67">
        <v>51.536287911173673</v>
      </c>
      <c r="I4" s="67">
        <v>53.332370261181346</v>
      </c>
      <c r="J4" s="67">
        <v>55.304667356077559</v>
      </c>
      <c r="K4" s="67">
        <v>57.382027939485546</v>
      </c>
      <c r="L4" s="67">
        <v>59.422394436241291</v>
      </c>
      <c r="M4" s="67">
        <v>61.462399287856371</v>
      </c>
      <c r="N4" s="67">
        <v>63.547641861009737</v>
      </c>
      <c r="O4" s="67">
        <v>65.766875045663866</v>
      </c>
      <c r="P4" s="67">
        <v>68.193518582025504</v>
      </c>
      <c r="Q4" s="67">
        <v>70.865641034783565</v>
      </c>
      <c r="R4" s="67">
        <v>73.500964529618912</v>
      </c>
      <c r="S4" s="67">
        <v>76.416405658110094</v>
      </c>
      <c r="T4" s="67">
        <v>79.632425434350765</v>
      </c>
      <c r="U4" s="67">
        <v>83.164872799223374</v>
      </c>
      <c r="V4" s="67">
        <v>86.930813058801448</v>
      </c>
      <c r="W4" s="67">
        <v>90.885340721635202</v>
      </c>
      <c r="X4" s="67">
        <v>94.9526188660722</v>
      </c>
      <c r="Y4" s="67">
        <v>99.164037365634087</v>
      </c>
      <c r="Z4" s="67">
        <v>103.53343603479119</v>
      </c>
      <c r="AA4" s="67">
        <v>108.05896756860224</v>
      </c>
      <c r="AB4" s="67">
        <v>112.74007612199723</v>
      </c>
      <c r="AC4" s="67">
        <v>117.56371856221942</v>
      </c>
      <c r="AD4" s="67">
        <v>122.52071985565048</v>
      </c>
      <c r="AE4" s="67">
        <v>127.2901452220696</v>
      </c>
      <c r="AF4" s="67">
        <v>132.43361851473924</v>
      </c>
      <c r="AG4" s="67">
        <v>137.96205156982614</v>
      </c>
      <c r="AH4" s="67">
        <v>143.66003703708341</v>
      </c>
      <c r="AI4" s="67">
        <v>149.48258413602781</v>
      </c>
      <c r="AJ4" s="67">
        <v>155.32974133187295</v>
      </c>
      <c r="AK4" s="67">
        <v>161.14585054906217</v>
      </c>
      <c r="AL4" s="67">
        <v>166.80196970144345</v>
      </c>
      <c r="AM4" s="67">
        <v>172.26498158998805</v>
      </c>
      <c r="AN4" s="67">
        <v>177.58445953870185</v>
      </c>
      <c r="AO4" s="67">
        <v>182.8195078380397</v>
      </c>
      <c r="AP4" s="67">
        <v>187.99983811773885</v>
      </c>
      <c r="AQ4" s="67">
        <v>193.13111256105333</v>
      </c>
      <c r="AR4" s="67">
        <v>198.28595409370399</v>
      </c>
      <c r="AS4" s="67">
        <v>203.51242360866758</v>
      </c>
      <c r="AT4" s="67">
        <v>208.89461854449596</v>
      </c>
      <c r="AU4" s="67">
        <v>214.49974721502846</v>
      </c>
      <c r="AV4" s="67">
        <v>220.37346326741266</v>
      </c>
      <c r="AW4" s="67">
        <v>226.55585129200907</v>
      </c>
      <c r="AX4" s="67">
        <v>233.13271776160744</v>
      </c>
      <c r="AY4" s="67">
        <v>240.15565617875214</v>
      </c>
      <c r="AZ4" s="67">
        <v>247.53181243340603</v>
      </c>
      <c r="BA4" s="68"/>
    </row>
    <row r="5" spans="1:53" x14ac:dyDescent="0.3">
      <c r="A5" s="66" t="s">
        <v>238</v>
      </c>
      <c r="B5" s="67">
        <v>45.208257218407823</v>
      </c>
      <c r="C5" s="67">
        <v>45.79370177254998</v>
      </c>
      <c r="D5" s="67">
        <v>46.546545416379395</v>
      </c>
      <c r="E5" s="67">
        <v>47.463075042695529</v>
      </c>
      <c r="F5" s="67">
        <v>48.727469523956479</v>
      </c>
      <c r="G5" s="67">
        <v>50.151903366749032</v>
      </c>
      <c r="H5" s="67">
        <v>51.815428468724889</v>
      </c>
      <c r="I5" s="67">
        <v>53.703523836280624</v>
      </c>
      <c r="J5" s="67">
        <v>55.784682772432646</v>
      </c>
      <c r="K5" s="67">
        <v>57.990062624254449</v>
      </c>
      <c r="L5" s="67">
        <v>60.179196870987418</v>
      </c>
      <c r="M5" s="67">
        <v>62.390774803604103</v>
      </c>
      <c r="N5" s="67">
        <v>64.666659225804679</v>
      </c>
      <c r="O5" s="67">
        <v>67.096815837381939</v>
      </c>
      <c r="P5" s="67">
        <v>69.757558808021884</v>
      </c>
      <c r="Q5" s="67">
        <v>72.68816896930565</v>
      </c>
      <c r="R5" s="67">
        <v>75.600291260725044</v>
      </c>
      <c r="S5" s="67">
        <v>78.818753953192171</v>
      </c>
      <c r="T5" s="67">
        <v>82.365385676916702</v>
      </c>
      <c r="U5" s="67">
        <v>86.259699966933525</v>
      </c>
      <c r="V5" s="67">
        <v>90.415808348266012</v>
      </c>
      <c r="W5" s="67">
        <v>94.796560209791537</v>
      </c>
      <c r="X5" s="67">
        <v>99.31266642935077</v>
      </c>
      <c r="Y5" s="67">
        <v>103.97434897325164</v>
      </c>
      <c r="Z5" s="67">
        <v>108.79002689472516</v>
      </c>
      <c r="AA5" s="67">
        <v>113.75124732724157</v>
      </c>
      <c r="AB5" s="67">
        <v>118.8474433124492</v>
      </c>
      <c r="AC5" s="67">
        <v>124.05658025792766</v>
      </c>
      <c r="AD5" s="67">
        <v>129.36002457258658</v>
      </c>
      <c r="AE5" s="67">
        <v>134.41127834081942</v>
      </c>
      <c r="AF5" s="67">
        <v>139.78986684582779</v>
      </c>
      <c r="AG5" s="67">
        <v>145.49195087832587</v>
      </c>
      <c r="AH5" s="67">
        <v>151.27807892108117</v>
      </c>
      <c r="AI5" s="67">
        <v>157.12643197024789</v>
      </c>
      <c r="AJ5" s="67">
        <v>162.93160322677124</v>
      </c>
      <c r="AK5" s="67">
        <v>168.6374650525778</v>
      </c>
      <c r="AL5" s="67">
        <v>174.11415850596879</v>
      </c>
      <c r="AM5" s="67">
        <v>179.33154536998003</v>
      </c>
      <c r="AN5" s="67">
        <v>184.34448928776325</v>
      </c>
      <c r="AO5" s="67">
        <v>189.21746200483489</v>
      </c>
      <c r="AP5" s="67">
        <v>193.98300715797404</v>
      </c>
      <c r="AQ5" s="67">
        <v>198.64798400804818</v>
      </c>
      <c r="AR5" s="67">
        <v>203.27958193932869</v>
      </c>
      <c r="AS5" s="67">
        <v>207.91201180852701</v>
      </c>
      <c r="AT5" s="67">
        <v>212.62477705446705</v>
      </c>
      <c r="AU5" s="67">
        <v>217.47947312959573</v>
      </c>
      <c r="AV5" s="67">
        <v>222.51415603108492</v>
      </c>
      <c r="AW5" s="67">
        <v>227.7816672950473</v>
      </c>
      <c r="AX5" s="67">
        <v>233.35820947614303</v>
      </c>
      <c r="AY5" s="67">
        <v>239.2843399451564</v>
      </c>
      <c r="AZ5" s="67">
        <v>245.46262628448443</v>
      </c>
    </row>
    <row r="6" spans="1:53" x14ac:dyDescent="0.3"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</row>
    <row r="7" spans="1:53" x14ac:dyDescent="0.3">
      <c r="AZ7" s="68"/>
    </row>
    <row r="32" spans="1:2" x14ac:dyDescent="0.3">
      <c r="A32" s="46"/>
      <c r="B32" s="4"/>
    </row>
    <row r="33" spans="1:2" x14ac:dyDescent="0.3">
      <c r="A33" s="69"/>
    </row>
    <row r="36" spans="1:2" x14ac:dyDescent="0.3">
      <c r="A36" s="368" t="s">
        <v>80</v>
      </c>
      <c r="B36" s="368"/>
    </row>
  </sheetData>
  <hyperlinks>
    <hyperlink ref="A36" location="OBSAH!A1" display="Zpět na Obsah" xr:uid="{FB313C64-4B21-4A3D-8557-6886C41BE65B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2DF45-FF8B-4450-BC58-D8E701ADB944}">
  <sheetPr codeName="List49">
    <tabColor theme="0" tint="-0.34998626667073579"/>
  </sheetPr>
  <dimension ref="A1:AZ32"/>
  <sheetViews>
    <sheetView workbookViewId="0">
      <selection activeCell="A32" sqref="A32:B32"/>
    </sheetView>
  </sheetViews>
  <sheetFormatPr defaultColWidth="8.84375" defaultRowHeight="11.6" x14ac:dyDescent="0.3"/>
  <cols>
    <col min="1" max="1" width="34.07421875" style="4" customWidth="1"/>
    <col min="2" max="16384" width="8.84375" style="4"/>
  </cols>
  <sheetData>
    <row r="1" spans="1:52" x14ac:dyDescent="0.3">
      <c r="A1" s="4" t="s">
        <v>505</v>
      </c>
    </row>
    <row r="2" spans="1:52" x14ac:dyDescent="0.3">
      <c r="A2" s="2"/>
      <c r="B2" s="2">
        <v>2026</v>
      </c>
      <c r="C2" s="2">
        <v>2027</v>
      </c>
      <c r="D2" s="2">
        <v>2028</v>
      </c>
      <c r="E2" s="2">
        <v>2029</v>
      </c>
      <c r="F2" s="2">
        <v>2030</v>
      </c>
      <c r="G2" s="2">
        <v>2031</v>
      </c>
      <c r="H2" s="2">
        <v>2032</v>
      </c>
      <c r="I2" s="2">
        <v>2033</v>
      </c>
      <c r="J2" s="2">
        <v>2034</v>
      </c>
      <c r="K2" s="2">
        <v>2035</v>
      </c>
      <c r="L2" s="2">
        <v>2036</v>
      </c>
      <c r="M2" s="2">
        <v>2037</v>
      </c>
      <c r="N2" s="2">
        <v>2038</v>
      </c>
      <c r="O2" s="2">
        <v>2039</v>
      </c>
      <c r="P2" s="2">
        <v>2040</v>
      </c>
      <c r="Q2" s="2">
        <v>2041</v>
      </c>
      <c r="R2" s="2">
        <v>2042</v>
      </c>
      <c r="S2" s="2">
        <v>2043</v>
      </c>
      <c r="T2" s="2">
        <v>2044</v>
      </c>
      <c r="U2" s="2">
        <v>2045</v>
      </c>
      <c r="V2" s="2">
        <v>2046</v>
      </c>
      <c r="W2" s="2">
        <v>2047</v>
      </c>
      <c r="X2" s="2">
        <v>2048</v>
      </c>
      <c r="Y2" s="2">
        <v>2049</v>
      </c>
      <c r="Z2" s="2">
        <v>2050</v>
      </c>
      <c r="AA2" s="2">
        <v>2051</v>
      </c>
      <c r="AB2" s="2">
        <v>2052</v>
      </c>
      <c r="AC2" s="2">
        <v>2053</v>
      </c>
      <c r="AD2" s="2">
        <v>2054</v>
      </c>
      <c r="AE2" s="2">
        <v>2055</v>
      </c>
      <c r="AF2" s="2">
        <v>2056</v>
      </c>
      <c r="AG2" s="2">
        <v>2057</v>
      </c>
      <c r="AH2" s="2">
        <v>2058</v>
      </c>
      <c r="AI2" s="2">
        <v>2059</v>
      </c>
      <c r="AJ2" s="2">
        <v>2060</v>
      </c>
      <c r="AK2" s="2">
        <v>2061</v>
      </c>
      <c r="AL2" s="2">
        <v>2062</v>
      </c>
      <c r="AM2" s="2">
        <v>2063</v>
      </c>
      <c r="AN2" s="2">
        <v>2064</v>
      </c>
      <c r="AO2" s="2">
        <v>2065</v>
      </c>
      <c r="AP2" s="2">
        <v>2066</v>
      </c>
      <c r="AQ2" s="2">
        <v>2067</v>
      </c>
      <c r="AR2" s="2">
        <v>2068</v>
      </c>
      <c r="AS2" s="2">
        <v>2069</v>
      </c>
      <c r="AT2" s="2">
        <v>2070</v>
      </c>
      <c r="AU2" s="2">
        <v>2071</v>
      </c>
      <c r="AV2" s="2">
        <v>2072</v>
      </c>
      <c r="AW2" s="2">
        <v>2073</v>
      </c>
      <c r="AX2" s="2">
        <v>2074</v>
      </c>
      <c r="AY2" s="2">
        <v>2075</v>
      </c>
      <c r="AZ2" s="2">
        <v>2076</v>
      </c>
    </row>
    <row r="3" spans="1:52" x14ac:dyDescent="0.3">
      <c r="A3" s="2" t="s">
        <v>239</v>
      </c>
      <c r="B3" s="60">
        <v>45.208257218407823</v>
      </c>
      <c r="C3" s="60">
        <v>45.79370177254998</v>
      </c>
      <c r="D3" s="60">
        <v>46.546545416379395</v>
      </c>
      <c r="E3" s="60">
        <v>47.463075042695529</v>
      </c>
      <c r="F3" s="60">
        <v>48.727469523956479</v>
      </c>
      <c r="G3" s="60">
        <v>50.151903366749032</v>
      </c>
      <c r="H3" s="60">
        <v>51.815428468724889</v>
      </c>
      <c r="I3" s="60">
        <v>53.703523836280624</v>
      </c>
      <c r="J3" s="60">
        <v>55.784682772432646</v>
      </c>
      <c r="K3" s="60">
        <v>57.990062624254449</v>
      </c>
      <c r="L3" s="60">
        <v>60.179196870987418</v>
      </c>
      <c r="M3" s="60">
        <v>62.390774803604103</v>
      </c>
      <c r="N3" s="60">
        <v>64.666659225804679</v>
      </c>
      <c r="O3" s="60">
        <v>67.096815837381939</v>
      </c>
      <c r="P3" s="60">
        <v>69.757558808021884</v>
      </c>
      <c r="Q3" s="60">
        <v>72.68816896930565</v>
      </c>
      <c r="R3" s="60">
        <v>75.600291260725044</v>
      </c>
      <c r="S3" s="60">
        <v>78.818753953192171</v>
      </c>
      <c r="T3" s="60">
        <v>82.365385676916702</v>
      </c>
      <c r="U3" s="60">
        <v>86.259699966933525</v>
      </c>
      <c r="V3" s="60">
        <v>90.415808348266012</v>
      </c>
      <c r="W3" s="60">
        <v>94.796560209791537</v>
      </c>
      <c r="X3" s="60">
        <v>99.31266642935077</v>
      </c>
      <c r="Y3" s="60">
        <v>103.97434897325164</v>
      </c>
      <c r="Z3" s="60">
        <v>108.79002689472516</v>
      </c>
      <c r="AA3" s="60">
        <v>113.75124732724157</v>
      </c>
      <c r="AB3" s="60">
        <v>118.8474433124492</v>
      </c>
      <c r="AC3" s="60">
        <v>124.05658025792766</v>
      </c>
      <c r="AD3" s="60">
        <v>129.36002457258658</v>
      </c>
      <c r="AE3" s="60">
        <v>134.41127834081942</v>
      </c>
      <c r="AF3" s="60">
        <v>139.78986684582779</v>
      </c>
      <c r="AG3" s="60">
        <v>145.49195087832587</v>
      </c>
      <c r="AH3" s="60">
        <v>151.27807892108117</v>
      </c>
      <c r="AI3" s="60">
        <v>157.12643197024789</v>
      </c>
      <c r="AJ3" s="60">
        <v>162.93160322677124</v>
      </c>
      <c r="AK3" s="60">
        <v>168.6374650525778</v>
      </c>
      <c r="AL3" s="60">
        <v>174.11415850596879</v>
      </c>
      <c r="AM3" s="60">
        <v>179.33154536998003</v>
      </c>
      <c r="AN3" s="60">
        <v>184.34448928776325</v>
      </c>
      <c r="AO3" s="60">
        <v>189.21746200483489</v>
      </c>
      <c r="AP3" s="60">
        <v>193.98300715797404</v>
      </c>
      <c r="AQ3" s="60">
        <v>198.64798400804818</v>
      </c>
      <c r="AR3" s="60">
        <v>203.27958193932869</v>
      </c>
      <c r="AS3" s="60">
        <v>207.91201180852701</v>
      </c>
      <c r="AT3" s="60">
        <v>212.62477705446705</v>
      </c>
      <c r="AU3" s="60">
        <v>217.47947312959573</v>
      </c>
      <c r="AV3" s="60">
        <v>222.51415603108492</v>
      </c>
      <c r="AW3" s="60">
        <v>227.7816672950473</v>
      </c>
      <c r="AX3" s="60">
        <v>233.35820947614303</v>
      </c>
      <c r="AY3" s="60">
        <v>239.2843399451564</v>
      </c>
      <c r="AZ3" s="60">
        <v>245.46262628448443</v>
      </c>
    </row>
    <row r="4" spans="1:52" x14ac:dyDescent="0.3">
      <c r="A4" s="2" t="s">
        <v>352</v>
      </c>
      <c r="B4" s="60">
        <v>45.218171170893037</v>
      </c>
      <c r="C4" s="60">
        <v>45.832968599377935</v>
      </c>
      <c r="D4" s="60">
        <v>46.569805889161699</v>
      </c>
      <c r="E4" s="60">
        <v>47.587119661038173</v>
      </c>
      <c r="F4" s="60">
        <v>48.950379142328636</v>
      </c>
      <c r="G4" s="60">
        <v>50.612134509877272</v>
      </c>
      <c r="H4" s="60">
        <v>52.58111452856803</v>
      </c>
      <c r="I4" s="60">
        <v>54.843379218417489</v>
      </c>
      <c r="J4" s="60">
        <v>57.174026788181443</v>
      </c>
      <c r="K4" s="60">
        <v>59.833235025634636</v>
      </c>
      <c r="L4" s="60">
        <v>62.5562206825985</v>
      </c>
      <c r="M4" s="60">
        <v>65.393365352585903</v>
      </c>
      <c r="N4" s="60">
        <v>68.081532155602076</v>
      </c>
      <c r="O4" s="60">
        <v>71.24582229122737</v>
      </c>
      <c r="P4" s="60">
        <v>74.742935194877248</v>
      </c>
      <c r="Q4" s="60">
        <v>78.588717368336532</v>
      </c>
      <c r="R4" s="60">
        <v>82.745614612560445</v>
      </c>
      <c r="S4" s="60">
        <v>87.295838327432122</v>
      </c>
      <c r="T4" s="60">
        <v>91.923292939035022</v>
      </c>
      <c r="U4" s="60">
        <v>97.077648874656731</v>
      </c>
      <c r="V4" s="60">
        <v>102.50383938713293</v>
      </c>
      <c r="W4" s="60">
        <v>108.21232860583726</v>
      </c>
      <c r="X4" s="60">
        <v>114.14912123391495</v>
      </c>
      <c r="Y4" s="60">
        <v>120.32545637634095</v>
      </c>
      <c r="Z4" s="60">
        <v>126.74051426239552</v>
      </c>
      <c r="AA4" s="60">
        <v>132.76238650685082</v>
      </c>
      <c r="AB4" s="60">
        <v>139.46838296004654</v>
      </c>
      <c r="AC4" s="60">
        <v>146.3775405995527</v>
      </c>
      <c r="AD4" s="60">
        <v>153.47109688301225</v>
      </c>
      <c r="AE4" s="60">
        <v>160.69292909100676</v>
      </c>
      <c r="AF4" s="60">
        <v>168.05971143987097</v>
      </c>
      <c r="AG4" s="60">
        <v>175.48855198542506</v>
      </c>
      <c r="AH4" s="60">
        <v>182.8824943115369</v>
      </c>
      <c r="AI4" s="60">
        <v>190.23109021997126</v>
      </c>
      <c r="AJ4" s="60">
        <v>197.34580519567268</v>
      </c>
      <c r="AK4" s="60">
        <v>204.21531576703742</v>
      </c>
      <c r="AL4" s="60">
        <v>210.82741720792183</v>
      </c>
      <c r="AM4" s="60">
        <v>217.23924814385489</v>
      </c>
      <c r="AN4" s="60">
        <v>223.48614248994127</v>
      </c>
      <c r="AO4" s="60">
        <v>229.60399534301081</v>
      </c>
      <c r="AP4" s="60">
        <v>235.65347406474834</v>
      </c>
      <c r="AQ4" s="60">
        <v>241.68651454400114</v>
      </c>
      <c r="AR4" s="60">
        <v>247.77957511644706</v>
      </c>
      <c r="AS4" s="60">
        <v>253.99744670688432</v>
      </c>
      <c r="AT4" s="60">
        <v>260.37368263702581</v>
      </c>
      <c r="AU4" s="60">
        <v>266.99889000618032</v>
      </c>
      <c r="AV4" s="60">
        <v>273.92903942472299</v>
      </c>
      <c r="AW4" s="60">
        <v>281.21637710373113</v>
      </c>
      <c r="AX4" s="60">
        <v>288.75539946568995</v>
      </c>
      <c r="AY4" s="60">
        <v>296.50082592135328</v>
      </c>
      <c r="AZ4" s="60">
        <v>304.38544612037941</v>
      </c>
    </row>
    <row r="5" spans="1:52" x14ac:dyDescent="0.3"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</row>
    <row r="30" spans="1:2" x14ac:dyDescent="0.3">
      <c r="A30" s="46"/>
    </row>
    <row r="32" spans="1:2" x14ac:dyDescent="0.3">
      <c r="A32" s="368" t="s">
        <v>80</v>
      </c>
      <c r="B32" s="368"/>
    </row>
  </sheetData>
  <hyperlinks>
    <hyperlink ref="A32" location="OBSAH!A1" display="Zpět na Obsah" xr:uid="{B5558E59-8510-461F-A733-8D63FDE86B3E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3FB7F-C3AA-433B-A337-4D448C6D0E95}">
  <sheetPr codeName="List50">
    <tabColor theme="0" tint="-0.34998626667073579"/>
  </sheetPr>
  <dimension ref="A1:BJ39"/>
  <sheetViews>
    <sheetView topLeftCell="A4" workbookViewId="0">
      <selection activeCell="M28" sqref="M28"/>
    </sheetView>
  </sheetViews>
  <sheetFormatPr defaultColWidth="9.07421875" defaultRowHeight="11.6" x14ac:dyDescent="0.3"/>
  <cols>
    <col min="1" max="1" width="34.53515625" style="266" customWidth="1"/>
    <col min="2" max="16384" width="9.07421875" style="266"/>
  </cols>
  <sheetData>
    <row r="1" spans="1:62" x14ac:dyDescent="0.3">
      <c r="A1" s="266" t="s">
        <v>506</v>
      </c>
    </row>
    <row r="2" spans="1:62" x14ac:dyDescent="0.3">
      <c r="A2" s="268"/>
      <c r="B2" s="268">
        <v>2016</v>
      </c>
      <c r="C2" s="268">
        <v>2017</v>
      </c>
      <c r="D2" s="268">
        <v>2018</v>
      </c>
      <c r="E2" s="268">
        <v>2019</v>
      </c>
      <c r="F2" s="268">
        <v>2020</v>
      </c>
      <c r="G2" s="268">
        <v>2021</v>
      </c>
      <c r="H2" s="268">
        <v>2022</v>
      </c>
      <c r="I2" s="268">
        <v>2023</v>
      </c>
      <c r="J2" s="268">
        <v>2024</v>
      </c>
      <c r="K2" s="268">
        <v>2025</v>
      </c>
      <c r="L2" s="268">
        <v>2026</v>
      </c>
      <c r="M2" s="268">
        <v>2027</v>
      </c>
      <c r="N2" s="268">
        <v>2028</v>
      </c>
      <c r="O2" s="268">
        <v>2029</v>
      </c>
      <c r="P2" s="268">
        <v>2030</v>
      </c>
      <c r="Q2" s="268">
        <v>2031</v>
      </c>
      <c r="R2" s="268">
        <v>2032</v>
      </c>
      <c r="S2" s="268">
        <v>2033</v>
      </c>
      <c r="T2" s="268">
        <v>2034</v>
      </c>
      <c r="U2" s="268">
        <v>2035</v>
      </c>
      <c r="V2" s="268">
        <v>2036</v>
      </c>
      <c r="W2" s="268">
        <v>2037</v>
      </c>
      <c r="X2" s="268">
        <v>2038</v>
      </c>
      <c r="Y2" s="268">
        <v>2039</v>
      </c>
      <c r="Z2" s="268">
        <v>2040</v>
      </c>
      <c r="AA2" s="268">
        <v>2041</v>
      </c>
      <c r="AB2" s="268">
        <v>2042</v>
      </c>
      <c r="AC2" s="268">
        <v>2043</v>
      </c>
      <c r="AD2" s="268">
        <v>2044</v>
      </c>
      <c r="AE2" s="268">
        <v>2045</v>
      </c>
      <c r="AF2" s="268">
        <v>2046</v>
      </c>
      <c r="AG2" s="268">
        <v>2047</v>
      </c>
      <c r="AH2" s="268">
        <v>2048</v>
      </c>
      <c r="AI2" s="268">
        <v>2049</v>
      </c>
      <c r="AJ2" s="268">
        <v>2050</v>
      </c>
      <c r="AK2" s="268">
        <v>2051</v>
      </c>
      <c r="AL2" s="268">
        <v>2052</v>
      </c>
      <c r="AM2" s="268">
        <v>2053</v>
      </c>
      <c r="AN2" s="268">
        <v>2054</v>
      </c>
      <c r="AO2" s="268">
        <v>2055</v>
      </c>
      <c r="AP2" s="268">
        <v>2056</v>
      </c>
      <c r="AQ2" s="268">
        <v>2057</v>
      </c>
      <c r="AR2" s="268">
        <v>2058</v>
      </c>
      <c r="AS2" s="268">
        <v>2059</v>
      </c>
      <c r="AT2" s="268">
        <v>2060</v>
      </c>
      <c r="AU2" s="268">
        <v>2061</v>
      </c>
      <c r="AV2" s="268">
        <v>2062</v>
      </c>
      <c r="AW2" s="268">
        <v>2063</v>
      </c>
      <c r="AX2" s="268">
        <v>2064</v>
      </c>
      <c r="AY2" s="268">
        <v>2065</v>
      </c>
      <c r="AZ2" s="268">
        <v>2066</v>
      </c>
      <c r="BA2" s="268">
        <v>2067</v>
      </c>
      <c r="BB2" s="268">
        <v>2068</v>
      </c>
      <c r="BC2" s="268">
        <v>2069</v>
      </c>
      <c r="BD2" s="268">
        <v>2070</v>
      </c>
      <c r="BE2" s="268">
        <v>2071</v>
      </c>
      <c r="BF2" s="268">
        <v>2072</v>
      </c>
      <c r="BG2" s="268">
        <v>2073</v>
      </c>
      <c r="BH2" s="268">
        <v>2074</v>
      </c>
      <c r="BI2" s="268">
        <v>2075</v>
      </c>
      <c r="BJ2" s="268">
        <v>2076</v>
      </c>
    </row>
    <row r="3" spans="1:62" x14ac:dyDescent="0.3">
      <c r="A3" s="268" t="s">
        <v>239</v>
      </c>
      <c r="B3" s="325"/>
      <c r="C3" s="325"/>
      <c r="D3" s="325"/>
      <c r="E3" s="325"/>
      <c r="F3" s="325"/>
      <c r="G3" s="325"/>
      <c r="H3" s="325"/>
      <c r="I3" s="325"/>
      <c r="J3" s="325"/>
      <c r="K3" s="325"/>
      <c r="L3" s="325">
        <v>1.9</v>
      </c>
      <c r="M3" s="325">
        <v>2</v>
      </c>
      <c r="N3" s="325">
        <v>2.1999999999999997</v>
      </c>
      <c r="O3" s="325">
        <v>2.4</v>
      </c>
      <c r="P3" s="325">
        <v>2.6</v>
      </c>
      <c r="Q3" s="325">
        <v>2.8000000000000003</v>
      </c>
      <c r="R3" s="325">
        <v>3</v>
      </c>
      <c r="S3" s="325">
        <v>3.2</v>
      </c>
      <c r="T3" s="325">
        <v>3.4000000000000004</v>
      </c>
      <c r="U3" s="325">
        <v>3.5000000000000004</v>
      </c>
      <c r="V3" s="325">
        <v>3.5000000000000004</v>
      </c>
      <c r="W3" s="325">
        <v>3.5000000000000004</v>
      </c>
      <c r="X3" s="325">
        <v>3.5000000000000004</v>
      </c>
      <c r="Y3" s="325">
        <v>3.5000000000000004</v>
      </c>
      <c r="Z3" s="325">
        <v>3.5000000000000004</v>
      </c>
      <c r="AA3" s="325">
        <v>3.5000000000000004</v>
      </c>
      <c r="AB3" s="325">
        <v>3.5000000000000004</v>
      </c>
      <c r="AC3" s="325">
        <v>3.5000000000000004</v>
      </c>
      <c r="AD3" s="325">
        <v>3.5000000000000004</v>
      </c>
      <c r="AE3" s="325">
        <v>3.5000000000000004</v>
      </c>
      <c r="AF3" s="325">
        <v>3.5000000000000004</v>
      </c>
      <c r="AG3" s="325">
        <v>3.5000000000000004</v>
      </c>
      <c r="AH3" s="325">
        <v>3.5000000000000004</v>
      </c>
      <c r="AI3" s="325">
        <v>3.5000000000000004</v>
      </c>
      <c r="AJ3" s="325">
        <v>3.5000000000000004</v>
      </c>
      <c r="AK3" s="325">
        <v>3.5000000000000004</v>
      </c>
      <c r="AL3" s="325">
        <v>3.5000000000000004</v>
      </c>
      <c r="AM3" s="325">
        <v>3.5000000000000004</v>
      </c>
      <c r="AN3" s="325">
        <v>3.5000000000000004</v>
      </c>
      <c r="AO3" s="325">
        <v>3.5000000000000004</v>
      </c>
      <c r="AP3" s="325">
        <v>3.5000000000000004</v>
      </c>
      <c r="AQ3" s="325">
        <v>3.5000000000000004</v>
      </c>
      <c r="AR3" s="325">
        <v>3.5000000000000004</v>
      </c>
      <c r="AS3" s="325">
        <v>3.5000000000000004</v>
      </c>
      <c r="AT3" s="325">
        <v>3.5000000000000004</v>
      </c>
      <c r="AU3" s="325">
        <v>3.5000000000000004</v>
      </c>
      <c r="AV3" s="325">
        <v>3.5000000000000004</v>
      </c>
      <c r="AW3" s="325">
        <v>3.5000000000000004</v>
      </c>
      <c r="AX3" s="325">
        <v>3.5000000000000004</v>
      </c>
      <c r="AY3" s="325">
        <v>3.5000000000000004</v>
      </c>
      <c r="AZ3" s="325">
        <v>3.5000000000000004</v>
      </c>
      <c r="BA3" s="325">
        <v>3.5000000000000004</v>
      </c>
      <c r="BB3" s="325">
        <v>3.5000000000000004</v>
      </c>
      <c r="BC3" s="325">
        <v>3.5000000000000004</v>
      </c>
      <c r="BD3" s="325">
        <v>3.5000000000000004</v>
      </c>
      <c r="BE3" s="325">
        <v>3.5000000000000004</v>
      </c>
      <c r="BF3" s="325">
        <v>3.5000000000000004</v>
      </c>
      <c r="BG3" s="325">
        <v>3.5000000000000004</v>
      </c>
      <c r="BH3" s="325">
        <v>3.5000000000000004</v>
      </c>
      <c r="BI3" s="325">
        <v>3.5000000000000004</v>
      </c>
      <c r="BJ3" s="325">
        <v>3.5000000000000004</v>
      </c>
    </row>
    <row r="4" spans="1:62" x14ac:dyDescent="0.3">
      <c r="A4" s="268" t="s">
        <v>353</v>
      </c>
      <c r="B4" s="325"/>
      <c r="C4" s="325"/>
      <c r="D4" s="325"/>
      <c r="E4" s="325"/>
      <c r="F4" s="325"/>
      <c r="G4" s="325"/>
      <c r="H4" s="325"/>
      <c r="I4" s="325"/>
      <c r="J4" s="325"/>
      <c r="K4" s="325"/>
      <c r="L4" s="325">
        <v>1.9</v>
      </c>
      <c r="M4" s="325">
        <v>2</v>
      </c>
      <c r="N4" s="325">
        <v>2</v>
      </c>
      <c r="O4" s="325">
        <v>2</v>
      </c>
      <c r="P4" s="325">
        <v>2</v>
      </c>
      <c r="Q4" s="325">
        <v>2</v>
      </c>
      <c r="R4" s="325">
        <v>2</v>
      </c>
      <c r="S4" s="325">
        <v>2</v>
      </c>
      <c r="T4" s="325">
        <v>2</v>
      </c>
      <c r="U4" s="325">
        <v>2</v>
      </c>
      <c r="V4" s="325">
        <v>2</v>
      </c>
      <c r="W4" s="325">
        <v>2</v>
      </c>
      <c r="X4" s="325">
        <v>2</v>
      </c>
      <c r="Y4" s="325">
        <v>2</v>
      </c>
      <c r="Z4" s="325">
        <v>2</v>
      </c>
      <c r="AA4" s="325">
        <v>2</v>
      </c>
      <c r="AB4" s="325">
        <v>2</v>
      </c>
      <c r="AC4" s="325">
        <v>2</v>
      </c>
      <c r="AD4" s="325">
        <v>2</v>
      </c>
      <c r="AE4" s="325">
        <v>2</v>
      </c>
      <c r="AF4" s="325">
        <v>2</v>
      </c>
      <c r="AG4" s="325">
        <v>2</v>
      </c>
      <c r="AH4" s="325">
        <v>2</v>
      </c>
      <c r="AI4" s="325">
        <v>2</v>
      </c>
      <c r="AJ4" s="325">
        <v>2</v>
      </c>
      <c r="AK4" s="325">
        <v>2</v>
      </c>
      <c r="AL4" s="325">
        <v>2</v>
      </c>
      <c r="AM4" s="325">
        <v>2</v>
      </c>
      <c r="AN4" s="325">
        <v>2</v>
      </c>
      <c r="AO4" s="325">
        <v>2</v>
      </c>
      <c r="AP4" s="325">
        <v>2</v>
      </c>
      <c r="AQ4" s="325">
        <v>2</v>
      </c>
      <c r="AR4" s="325">
        <v>2</v>
      </c>
      <c r="AS4" s="325">
        <v>2</v>
      </c>
      <c r="AT4" s="325">
        <v>2</v>
      </c>
      <c r="AU4" s="325">
        <v>2</v>
      </c>
      <c r="AV4" s="325">
        <v>2</v>
      </c>
      <c r="AW4" s="325">
        <v>2</v>
      </c>
      <c r="AX4" s="325">
        <v>2</v>
      </c>
      <c r="AY4" s="325">
        <v>2</v>
      </c>
      <c r="AZ4" s="325">
        <v>2</v>
      </c>
      <c r="BA4" s="325">
        <v>2</v>
      </c>
      <c r="BB4" s="325">
        <v>2</v>
      </c>
      <c r="BC4" s="325">
        <v>2</v>
      </c>
      <c r="BD4" s="325">
        <v>2</v>
      </c>
      <c r="BE4" s="325">
        <v>2</v>
      </c>
      <c r="BF4" s="325">
        <v>2</v>
      </c>
      <c r="BG4" s="325">
        <v>2</v>
      </c>
      <c r="BH4" s="325">
        <v>2</v>
      </c>
      <c r="BI4" s="325">
        <v>2</v>
      </c>
      <c r="BJ4" s="325">
        <v>2</v>
      </c>
    </row>
    <row r="5" spans="1:62" x14ac:dyDescent="0.3">
      <c r="A5" s="268" t="s">
        <v>240</v>
      </c>
      <c r="B5" s="325">
        <v>0.94000000000000006</v>
      </c>
      <c r="C5" s="325">
        <v>1.02</v>
      </c>
      <c r="D5" s="325">
        <v>1.0900000000000001</v>
      </c>
      <c r="E5" s="325">
        <v>1.1599999999999999</v>
      </c>
      <c r="F5" s="325">
        <v>1.27</v>
      </c>
      <c r="G5" s="325">
        <v>1.35</v>
      </c>
      <c r="H5" s="325">
        <v>1.29</v>
      </c>
      <c r="I5" s="325">
        <v>1.31</v>
      </c>
      <c r="J5" s="325">
        <v>1.9900000000000002</v>
      </c>
      <c r="K5" s="325">
        <v>1.8599999999999999</v>
      </c>
      <c r="L5" s="325">
        <v>1.9</v>
      </c>
      <c r="M5" s="325"/>
      <c r="N5" s="325"/>
      <c r="O5" s="325"/>
      <c r="P5" s="325"/>
      <c r="Q5" s="325"/>
      <c r="R5" s="325"/>
      <c r="S5" s="325"/>
      <c r="T5" s="325"/>
      <c r="U5" s="325"/>
      <c r="V5" s="325"/>
      <c r="W5" s="325"/>
      <c r="X5" s="325"/>
      <c r="Y5" s="325"/>
      <c r="Z5" s="325"/>
      <c r="AA5" s="325"/>
      <c r="AB5" s="325"/>
      <c r="AC5" s="325"/>
      <c r="AD5" s="325"/>
      <c r="AE5" s="325"/>
      <c r="AF5" s="325"/>
      <c r="AG5" s="325"/>
      <c r="AH5" s="325"/>
      <c r="AI5" s="325"/>
      <c r="AJ5" s="325"/>
      <c r="AK5" s="325"/>
      <c r="AL5" s="325"/>
      <c r="AM5" s="325"/>
      <c r="AN5" s="325"/>
      <c r="AO5" s="325"/>
      <c r="AP5" s="325"/>
      <c r="AQ5" s="325"/>
      <c r="AR5" s="325"/>
      <c r="AS5" s="325"/>
      <c r="AT5" s="325"/>
      <c r="AU5" s="325"/>
      <c r="AV5" s="325"/>
      <c r="AW5" s="325"/>
      <c r="AX5" s="325"/>
      <c r="AY5" s="325"/>
      <c r="AZ5" s="325"/>
      <c r="BA5" s="325"/>
      <c r="BB5" s="325"/>
      <c r="BC5" s="325"/>
      <c r="BD5" s="325"/>
      <c r="BE5" s="325"/>
      <c r="BF5" s="325"/>
      <c r="BG5" s="325"/>
      <c r="BH5" s="325"/>
      <c r="BI5" s="325"/>
      <c r="BJ5" s="325"/>
    </row>
    <row r="7" spans="1:62" x14ac:dyDescent="0.3">
      <c r="B7" s="267"/>
      <c r="C7" s="267"/>
      <c r="D7" s="267"/>
      <c r="E7" s="267"/>
      <c r="F7" s="267"/>
      <c r="G7" s="267"/>
      <c r="H7" s="267"/>
      <c r="I7" s="267"/>
      <c r="J7" s="267"/>
      <c r="K7" s="267"/>
      <c r="L7" s="267"/>
      <c r="M7" s="267"/>
      <c r="N7" s="267"/>
      <c r="O7" s="267"/>
      <c r="P7" s="267"/>
      <c r="Q7" s="267"/>
      <c r="R7" s="267"/>
      <c r="S7" s="267"/>
      <c r="T7" s="267"/>
      <c r="U7" s="267"/>
      <c r="V7" s="267"/>
      <c r="W7" s="267"/>
      <c r="X7" s="267"/>
      <c r="Y7" s="267"/>
      <c r="Z7" s="267"/>
      <c r="AA7" s="267"/>
      <c r="AB7" s="267"/>
      <c r="AC7" s="267"/>
      <c r="AD7" s="267"/>
      <c r="AE7" s="267"/>
      <c r="AF7" s="267"/>
      <c r="AG7" s="267"/>
      <c r="AH7" s="267"/>
      <c r="AI7" s="267"/>
      <c r="AJ7" s="267"/>
      <c r="AK7" s="267"/>
      <c r="AL7" s="267"/>
      <c r="AM7" s="267"/>
      <c r="AN7" s="267"/>
      <c r="AO7" s="267"/>
      <c r="AP7" s="267"/>
      <c r="AQ7" s="267"/>
      <c r="AR7" s="267"/>
      <c r="AS7" s="267"/>
      <c r="AT7" s="267"/>
      <c r="AU7" s="267"/>
      <c r="AV7" s="267"/>
      <c r="AW7" s="267"/>
      <c r="AX7" s="267"/>
      <c r="AY7" s="267"/>
      <c r="AZ7" s="267"/>
      <c r="BA7" s="267"/>
      <c r="BB7" s="267"/>
      <c r="BC7" s="267"/>
      <c r="BD7" s="267"/>
      <c r="BE7" s="267"/>
      <c r="BF7" s="267"/>
      <c r="BG7" s="267"/>
      <c r="BH7" s="267"/>
      <c r="BI7" s="267"/>
      <c r="BJ7" s="267"/>
    </row>
    <row r="8" spans="1:62" x14ac:dyDescent="0.3">
      <c r="B8" s="267"/>
      <c r="C8" s="267"/>
      <c r="D8" s="267"/>
      <c r="E8" s="267"/>
      <c r="F8" s="267"/>
      <c r="G8" s="267"/>
      <c r="H8" s="267"/>
      <c r="I8" s="267"/>
      <c r="J8" s="267"/>
      <c r="K8" s="267"/>
      <c r="L8" s="267"/>
      <c r="M8" s="267"/>
      <c r="N8" s="267"/>
      <c r="O8" s="267"/>
      <c r="P8" s="267"/>
      <c r="Q8" s="267"/>
      <c r="R8" s="267"/>
      <c r="S8" s="267"/>
      <c r="T8" s="267"/>
      <c r="U8" s="267"/>
      <c r="V8" s="267"/>
      <c r="W8" s="267"/>
      <c r="X8" s="267"/>
      <c r="Y8" s="267"/>
      <c r="Z8" s="267"/>
      <c r="AA8" s="267"/>
      <c r="AB8" s="267"/>
      <c r="AC8" s="267"/>
      <c r="AD8" s="267"/>
      <c r="AE8" s="267"/>
      <c r="AF8" s="267"/>
      <c r="AG8" s="267"/>
      <c r="AH8" s="267"/>
      <c r="AI8" s="267"/>
      <c r="AJ8" s="267"/>
      <c r="AK8" s="267"/>
      <c r="AL8" s="267"/>
      <c r="AM8" s="267"/>
      <c r="AN8" s="267"/>
      <c r="AO8" s="267"/>
      <c r="AP8" s="267"/>
      <c r="AQ8" s="267"/>
      <c r="AR8" s="267"/>
      <c r="AS8" s="267"/>
      <c r="AT8" s="267"/>
      <c r="AU8" s="267"/>
      <c r="AV8" s="267"/>
      <c r="AW8" s="267"/>
      <c r="AX8" s="267"/>
      <c r="AY8" s="267"/>
      <c r="AZ8" s="267"/>
      <c r="BA8" s="267"/>
      <c r="BB8" s="267"/>
      <c r="BC8" s="267"/>
      <c r="BD8" s="267"/>
      <c r="BE8" s="267"/>
      <c r="BF8" s="267"/>
      <c r="BG8" s="267"/>
      <c r="BH8" s="267"/>
      <c r="BI8" s="267"/>
      <c r="BJ8" s="267"/>
    </row>
    <row r="9" spans="1:62" x14ac:dyDescent="0.3">
      <c r="B9" s="267"/>
      <c r="C9" s="267"/>
      <c r="D9" s="267"/>
      <c r="E9" s="267"/>
      <c r="F9" s="267"/>
      <c r="G9" s="267"/>
      <c r="H9" s="267"/>
      <c r="I9" s="267"/>
      <c r="J9" s="267"/>
      <c r="K9" s="267"/>
      <c r="L9" s="267"/>
      <c r="M9" s="267"/>
      <c r="N9" s="267"/>
      <c r="O9" s="267"/>
      <c r="P9" s="267"/>
      <c r="Q9" s="267"/>
      <c r="R9" s="267"/>
      <c r="S9" s="267"/>
      <c r="T9" s="267"/>
      <c r="U9" s="267"/>
      <c r="V9" s="267"/>
      <c r="W9" s="267"/>
      <c r="X9" s="267"/>
      <c r="Y9" s="267"/>
      <c r="Z9" s="267"/>
      <c r="AA9" s="267"/>
      <c r="AB9" s="267"/>
      <c r="AC9" s="267"/>
      <c r="AD9" s="267"/>
      <c r="AE9" s="267"/>
      <c r="AF9" s="267"/>
      <c r="AG9" s="267"/>
      <c r="AH9" s="267"/>
      <c r="AI9" s="267"/>
      <c r="AJ9" s="267"/>
      <c r="AK9" s="267"/>
      <c r="AL9" s="267"/>
      <c r="AM9" s="267"/>
      <c r="AN9" s="267"/>
      <c r="AO9" s="267"/>
      <c r="AP9" s="267"/>
      <c r="AQ9" s="267"/>
      <c r="AR9" s="267"/>
      <c r="AS9" s="267"/>
      <c r="AT9" s="267"/>
      <c r="AU9" s="267"/>
      <c r="AV9" s="267"/>
      <c r="AW9" s="267"/>
      <c r="AX9" s="267"/>
      <c r="AY9" s="267"/>
      <c r="AZ9" s="267"/>
      <c r="BA9" s="267"/>
      <c r="BB9" s="267"/>
      <c r="BC9" s="267"/>
      <c r="BD9" s="267"/>
      <c r="BE9" s="267"/>
      <c r="BF9" s="267"/>
      <c r="BG9" s="267"/>
      <c r="BH9" s="267"/>
      <c r="BI9" s="267"/>
      <c r="BJ9" s="267"/>
    </row>
    <row r="39" spans="1:1" x14ac:dyDescent="0.3">
      <c r="A39" s="368" t="s">
        <v>80</v>
      </c>
    </row>
  </sheetData>
  <hyperlinks>
    <hyperlink ref="A39" location="OBSAH!A1" display="Zpět na Obsah" xr:uid="{736DA825-A090-4A87-B3F4-69152FE81685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97B5F-0B7F-4863-9B8F-217AA66EDCB6}">
  <sheetPr codeName="List51">
    <tabColor theme="0" tint="-0.34998626667073579"/>
  </sheetPr>
  <dimension ref="A1:AZ30"/>
  <sheetViews>
    <sheetView workbookViewId="0">
      <selection activeCell="A30" sqref="A30:B30"/>
    </sheetView>
  </sheetViews>
  <sheetFormatPr defaultColWidth="9.07421875" defaultRowHeight="11.6" x14ac:dyDescent="0.3"/>
  <cols>
    <col min="1" max="1" width="40.53515625" style="266" customWidth="1"/>
    <col min="2" max="2" width="8.84375" style="266" customWidth="1"/>
    <col min="3" max="16384" width="9.07421875" style="266"/>
  </cols>
  <sheetData>
    <row r="1" spans="1:52" x14ac:dyDescent="0.3">
      <c r="A1" s="268" t="s">
        <v>507</v>
      </c>
    </row>
    <row r="2" spans="1:52" x14ac:dyDescent="0.3">
      <c r="A2" s="268"/>
      <c r="B2" s="268">
        <v>2026</v>
      </c>
      <c r="C2" s="268">
        <v>2027</v>
      </c>
      <c r="D2" s="268">
        <v>2028</v>
      </c>
      <c r="E2" s="268">
        <v>2029</v>
      </c>
      <c r="F2" s="268">
        <v>2030</v>
      </c>
      <c r="G2" s="268">
        <v>2031</v>
      </c>
      <c r="H2" s="268">
        <v>2032</v>
      </c>
      <c r="I2" s="268">
        <v>2033</v>
      </c>
      <c r="J2" s="268">
        <v>2034</v>
      </c>
      <c r="K2" s="268">
        <v>2035</v>
      </c>
      <c r="L2" s="268">
        <v>2036</v>
      </c>
      <c r="M2" s="268">
        <v>2037</v>
      </c>
      <c r="N2" s="268">
        <v>2038</v>
      </c>
      <c r="O2" s="268">
        <v>2039</v>
      </c>
      <c r="P2" s="268">
        <v>2040</v>
      </c>
      <c r="Q2" s="268">
        <v>2041</v>
      </c>
      <c r="R2" s="268">
        <v>2042</v>
      </c>
      <c r="S2" s="268">
        <v>2043</v>
      </c>
      <c r="T2" s="268">
        <v>2044</v>
      </c>
      <c r="U2" s="268">
        <v>2045</v>
      </c>
      <c r="V2" s="268">
        <v>2046</v>
      </c>
      <c r="W2" s="268">
        <v>2047</v>
      </c>
      <c r="X2" s="268">
        <v>2048</v>
      </c>
      <c r="Y2" s="268">
        <v>2049</v>
      </c>
      <c r="Z2" s="268">
        <v>2050</v>
      </c>
      <c r="AA2" s="268">
        <v>2051</v>
      </c>
      <c r="AB2" s="268">
        <v>2052</v>
      </c>
      <c r="AC2" s="268">
        <v>2053</v>
      </c>
      <c r="AD2" s="268">
        <v>2054</v>
      </c>
      <c r="AE2" s="268">
        <v>2055</v>
      </c>
      <c r="AF2" s="268">
        <v>2056</v>
      </c>
      <c r="AG2" s="268">
        <v>2057</v>
      </c>
      <c r="AH2" s="268">
        <v>2058</v>
      </c>
      <c r="AI2" s="268">
        <v>2059</v>
      </c>
      <c r="AJ2" s="268">
        <v>2060</v>
      </c>
      <c r="AK2" s="268">
        <v>2061</v>
      </c>
      <c r="AL2" s="268">
        <v>2062</v>
      </c>
      <c r="AM2" s="268">
        <v>2063</v>
      </c>
      <c r="AN2" s="268">
        <v>2064</v>
      </c>
      <c r="AO2" s="268">
        <v>2065</v>
      </c>
      <c r="AP2" s="268">
        <v>2066</v>
      </c>
      <c r="AQ2" s="268">
        <v>2067</v>
      </c>
      <c r="AR2" s="268">
        <v>2068</v>
      </c>
      <c r="AS2" s="268">
        <v>2069</v>
      </c>
      <c r="AT2" s="268">
        <v>2070</v>
      </c>
      <c r="AU2" s="268">
        <v>2071</v>
      </c>
      <c r="AV2" s="268">
        <v>2072</v>
      </c>
      <c r="AW2" s="268">
        <v>2073</v>
      </c>
      <c r="AX2" s="268">
        <v>2074</v>
      </c>
      <c r="AY2" s="268">
        <v>2075</v>
      </c>
      <c r="AZ2" s="268">
        <v>2076</v>
      </c>
    </row>
    <row r="3" spans="1:52" x14ac:dyDescent="0.3">
      <c r="A3" s="268" t="s">
        <v>239</v>
      </c>
      <c r="B3" s="269">
        <v>45.208257218407823</v>
      </c>
      <c r="C3" s="269">
        <v>45.79370177254998</v>
      </c>
      <c r="D3" s="269">
        <v>46.546545416379395</v>
      </c>
      <c r="E3" s="269">
        <v>47.463075042695529</v>
      </c>
      <c r="F3" s="269">
        <v>48.727469523956479</v>
      </c>
      <c r="G3" s="269">
        <v>50.151903366749032</v>
      </c>
      <c r="H3" s="269">
        <v>51.815428468724889</v>
      </c>
      <c r="I3" s="269">
        <v>53.703523836280624</v>
      </c>
      <c r="J3" s="269">
        <v>55.784682772432646</v>
      </c>
      <c r="K3" s="269">
        <v>57.990062624254449</v>
      </c>
      <c r="L3" s="269">
        <v>60.179196870987418</v>
      </c>
      <c r="M3" s="269">
        <v>62.390774803604103</v>
      </c>
      <c r="N3" s="269">
        <v>64.666659225804679</v>
      </c>
      <c r="O3" s="269">
        <v>67.096815837381939</v>
      </c>
      <c r="P3" s="269">
        <v>69.757558808021884</v>
      </c>
      <c r="Q3" s="269">
        <v>72.68816896930565</v>
      </c>
      <c r="R3" s="269">
        <v>75.600291260725044</v>
      </c>
      <c r="S3" s="269">
        <v>78.818753953192171</v>
      </c>
      <c r="T3" s="269">
        <v>82.365385676916702</v>
      </c>
      <c r="U3" s="269">
        <v>86.259699966933525</v>
      </c>
      <c r="V3" s="269">
        <v>90.415808348266012</v>
      </c>
      <c r="W3" s="269">
        <v>94.796560209791537</v>
      </c>
      <c r="X3" s="269">
        <v>99.31266642935077</v>
      </c>
      <c r="Y3" s="269">
        <v>103.97434897325164</v>
      </c>
      <c r="Z3" s="269">
        <v>108.79002689472516</v>
      </c>
      <c r="AA3" s="269">
        <v>113.75124732724157</v>
      </c>
      <c r="AB3" s="269">
        <v>118.8474433124492</v>
      </c>
      <c r="AC3" s="269">
        <v>124.05658025792766</v>
      </c>
      <c r="AD3" s="269">
        <v>129.36002457258658</v>
      </c>
      <c r="AE3" s="269">
        <v>134.41127834081942</v>
      </c>
      <c r="AF3" s="269">
        <v>139.78986684582779</v>
      </c>
      <c r="AG3" s="269">
        <v>145.49195087832587</v>
      </c>
      <c r="AH3" s="269">
        <v>151.27807892108117</v>
      </c>
      <c r="AI3" s="269">
        <v>157.12643197024789</v>
      </c>
      <c r="AJ3" s="269">
        <v>162.93160322677124</v>
      </c>
      <c r="AK3" s="269">
        <v>168.6374650525778</v>
      </c>
      <c r="AL3" s="269">
        <v>174.11415850596879</v>
      </c>
      <c r="AM3" s="269">
        <v>179.33154536998003</v>
      </c>
      <c r="AN3" s="269">
        <v>184.34448928776325</v>
      </c>
      <c r="AO3" s="269">
        <v>189.21746200483489</v>
      </c>
      <c r="AP3" s="269">
        <v>193.98300715797404</v>
      </c>
      <c r="AQ3" s="269">
        <v>198.64798400804818</v>
      </c>
      <c r="AR3" s="269">
        <v>203.27958193932869</v>
      </c>
      <c r="AS3" s="269">
        <v>207.91201180852701</v>
      </c>
      <c r="AT3" s="269">
        <v>212.62477705446705</v>
      </c>
      <c r="AU3" s="269">
        <v>217.47947312959573</v>
      </c>
      <c r="AV3" s="269">
        <v>222.51415603108492</v>
      </c>
      <c r="AW3" s="269">
        <v>227.7816672950473</v>
      </c>
      <c r="AX3" s="269">
        <v>233.35820947614303</v>
      </c>
      <c r="AY3" s="269">
        <v>239.2843399451564</v>
      </c>
      <c r="AZ3" s="269">
        <v>245.46262628448443</v>
      </c>
    </row>
    <row r="4" spans="1:52" x14ac:dyDescent="0.3">
      <c r="A4" s="268" t="s">
        <v>353</v>
      </c>
      <c r="B4" s="269">
        <v>45.208257218407823</v>
      </c>
      <c r="C4" s="269">
        <v>45.79370177254998</v>
      </c>
      <c r="D4" s="269">
        <v>46.346545416379392</v>
      </c>
      <c r="E4" s="269">
        <v>46.871831078317015</v>
      </c>
      <c r="F4" s="269">
        <v>47.528651993905321</v>
      </c>
      <c r="G4" s="269">
        <v>48.145721442381287</v>
      </c>
      <c r="H4" s="269">
        <v>48.803320091109597</v>
      </c>
      <c r="I4" s="269">
        <v>49.489165909497117</v>
      </c>
      <c r="J4" s="269">
        <v>50.175784406120172</v>
      </c>
      <c r="K4" s="269">
        <v>50.897437370705504</v>
      </c>
      <c r="L4" s="269">
        <v>51.623234362066292</v>
      </c>
      <c r="M4" s="269">
        <v>52.391806458405505</v>
      </c>
      <c r="N4" s="269">
        <v>53.243538859942348</v>
      </c>
      <c r="O4" s="269">
        <v>54.25978536520222</v>
      </c>
      <c r="P4" s="269">
        <v>55.508046535840705</v>
      </c>
      <c r="Q4" s="269">
        <v>57.02308585273579</v>
      </c>
      <c r="R4" s="269">
        <v>58.560832855520793</v>
      </c>
      <c r="S4" s="269">
        <v>60.390830614054536</v>
      </c>
      <c r="T4" s="269">
        <v>62.531666100887861</v>
      </c>
      <c r="U4" s="269">
        <v>64.999279583039993</v>
      </c>
      <c r="V4" s="269">
        <v>67.723866363498303</v>
      </c>
      <c r="W4" s="269">
        <v>70.673377168101808</v>
      </c>
      <c r="X4" s="269">
        <v>73.776751166970996</v>
      </c>
      <c r="Y4" s="269">
        <v>77.040735288204914</v>
      </c>
      <c r="Z4" s="269">
        <v>80.470547641639172</v>
      </c>
      <c r="AA4" s="269">
        <v>84.057985497771057</v>
      </c>
      <c r="AB4" s="269">
        <v>87.793006654048327</v>
      </c>
      <c r="AC4" s="269">
        <v>91.656462591865022</v>
      </c>
      <c r="AD4" s="269">
        <v>95.631769142218275</v>
      </c>
      <c r="AE4" s="269">
        <v>99.442064540783562</v>
      </c>
      <c r="AF4" s="269">
        <v>103.53024402432902</v>
      </c>
      <c r="AG4" s="269">
        <v>107.90335249453142</v>
      </c>
      <c r="AH4" s="269">
        <v>112.38071672363827</v>
      </c>
      <c r="AI4" s="269">
        <v>116.9407193658992</v>
      </c>
      <c r="AJ4" s="269">
        <v>121.49526235919353</v>
      </c>
      <c r="AK4" s="269">
        <v>125.99254560439631</v>
      </c>
      <c r="AL4" s="269">
        <v>130.32194292256153</v>
      </c>
      <c r="AM4" s="269">
        <v>134.44982727987696</v>
      </c>
      <c r="AN4" s="269">
        <v>138.41107942220737</v>
      </c>
      <c r="AO4" s="269">
        <v>142.2504742210273</v>
      </c>
      <c r="AP4" s="269">
        <v>145.99068641919698</v>
      </c>
      <c r="AQ4" s="269">
        <v>149.63617394241797</v>
      </c>
      <c r="AR4" s="269">
        <v>153.24032091726943</v>
      </c>
      <c r="AS4" s="269">
        <v>156.83219276375172</v>
      </c>
      <c r="AT4" s="269">
        <v>160.47598960319169</v>
      </c>
      <c r="AU4" s="269">
        <v>164.22401099189474</v>
      </c>
      <c r="AV4" s="269">
        <v>168.11236051678995</v>
      </c>
      <c r="AW4" s="269">
        <v>172.18865829829457</v>
      </c>
      <c r="AX4" s="269">
        <v>176.51973303916054</v>
      </c>
      <c r="AY4" s="269">
        <v>181.14446925630799</v>
      </c>
      <c r="AZ4" s="269">
        <v>185.99393101074148</v>
      </c>
    </row>
    <row r="5" spans="1:52" x14ac:dyDescent="0.3">
      <c r="B5" s="270"/>
      <c r="C5" s="270"/>
      <c r="D5" s="270"/>
      <c r="E5" s="270"/>
      <c r="F5" s="270"/>
      <c r="G5" s="270"/>
      <c r="H5" s="270"/>
      <c r="I5" s="270"/>
      <c r="J5" s="270"/>
      <c r="K5" s="270"/>
      <c r="L5" s="270"/>
      <c r="M5" s="270"/>
      <c r="N5" s="270"/>
      <c r="O5" s="270"/>
      <c r="P5" s="270"/>
      <c r="Q5" s="270"/>
      <c r="R5" s="270"/>
      <c r="S5" s="270"/>
      <c r="T5" s="270"/>
      <c r="U5" s="270"/>
      <c r="V5" s="270"/>
      <c r="W5" s="270"/>
      <c r="X5" s="270"/>
      <c r="Y5" s="270"/>
      <c r="Z5" s="270"/>
      <c r="AA5" s="270"/>
      <c r="AB5" s="270"/>
      <c r="AC5" s="270"/>
      <c r="AD5" s="270"/>
      <c r="AE5" s="270"/>
      <c r="AF5" s="270"/>
    </row>
    <row r="30" spans="1:2" x14ac:dyDescent="0.3">
      <c r="A30" s="368" t="s">
        <v>80</v>
      </c>
      <c r="B30" s="368"/>
    </row>
  </sheetData>
  <hyperlinks>
    <hyperlink ref="A30" location="OBSAH!A1" display="Zpět na Obsah" xr:uid="{233BC184-D385-4A3A-91CF-BC216AFA704C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F288E-159F-4117-AE5D-B6AB0CE067CA}">
  <sheetPr codeName="List47">
    <tabColor theme="0" tint="-0.34998626667073579"/>
  </sheetPr>
  <dimension ref="A1:G15"/>
  <sheetViews>
    <sheetView workbookViewId="0">
      <selection activeCell="A9" sqref="A9:B9"/>
    </sheetView>
  </sheetViews>
  <sheetFormatPr defaultColWidth="8.84375" defaultRowHeight="11.6" x14ac:dyDescent="0.3"/>
  <cols>
    <col min="1" max="1" width="23.4609375" style="4" customWidth="1"/>
    <col min="2" max="2" width="9.84375" style="4" customWidth="1"/>
    <col min="3" max="3" width="8.07421875" style="4" customWidth="1"/>
    <col min="4" max="4" width="8.3046875" style="4" customWidth="1"/>
    <col min="5" max="16384" width="8.84375" style="4"/>
  </cols>
  <sheetData>
    <row r="1" spans="1:7" x14ac:dyDescent="0.3">
      <c r="A1" s="336" t="s">
        <v>508</v>
      </c>
    </row>
    <row r="2" spans="1:7" ht="12" thickBot="1" x14ac:dyDescent="0.35">
      <c r="A2" s="21"/>
      <c r="B2" s="11">
        <v>2026</v>
      </c>
      <c r="C2" s="11">
        <v>2036</v>
      </c>
      <c r="D2" s="11">
        <v>2046</v>
      </c>
      <c r="E2" s="11">
        <v>2056</v>
      </c>
      <c r="F2" s="11">
        <v>2066</v>
      </c>
      <c r="G2" s="11">
        <v>2076</v>
      </c>
    </row>
    <row r="3" spans="1:7" ht="12" thickTop="1" x14ac:dyDescent="0.3">
      <c r="A3" s="237" t="s">
        <v>509</v>
      </c>
      <c r="B3" s="13">
        <v>1.3907432131731199</v>
      </c>
      <c r="C3" s="13">
        <v>1.4541870276809199</v>
      </c>
      <c r="D3" s="13">
        <v>1.597600782475685</v>
      </c>
      <c r="E3" s="13">
        <v>2.4032215409037092</v>
      </c>
      <c r="F3" s="13">
        <v>3.2694673682038022</v>
      </c>
      <c r="G3" s="13">
        <v>4.0386658717722907</v>
      </c>
    </row>
    <row r="4" spans="1:7" x14ac:dyDescent="0.3">
      <c r="A4" s="14" t="s">
        <v>239</v>
      </c>
      <c r="B4" s="13">
        <v>1.3907432131731199</v>
      </c>
      <c r="C4" s="13">
        <v>1.79124973909745</v>
      </c>
      <c r="D4" s="13">
        <v>2.3301753123032349</v>
      </c>
      <c r="E4" s="13">
        <v>3.6120232213430645</v>
      </c>
      <c r="F4" s="13">
        <v>5.0374785168009977</v>
      </c>
      <c r="G4" s="13">
        <v>6.3950241605566163</v>
      </c>
    </row>
    <row r="5" spans="1:7" x14ac:dyDescent="0.3">
      <c r="A5" s="14" t="s">
        <v>310</v>
      </c>
      <c r="B5" s="13">
        <v>1.3907432131731199</v>
      </c>
      <c r="C5" s="13">
        <v>2.2962557912919794</v>
      </c>
      <c r="D5" s="13">
        <v>3.5036487497424362</v>
      </c>
      <c r="E5" s="13">
        <v>5.6781678948042131</v>
      </c>
      <c r="F5" s="13">
        <v>8.23214937080391</v>
      </c>
      <c r="G5" s="13">
        <v>10.910431799538378</v>
      </c>
    </row>
    <row r="6" spans="1:7" x14ac:dyDescent="0.3">
      <c r="A6" s="14" t="s">
        <v>311</v>
      </c>
      <c r="B6" s="13">
        <v>1.3907432131731199</v>
      </c>
      <c r="C6" s="13">
        <v>2.8226174389738725</v>
      </c>
      <c r="D6" s="13">
        <v>4.8788459840899758</v>
      </c>
      <c r="E6" s="13">
        <v>8.3004664090879103</v>
      </c>
      <c r="F6" s="13">
        <v>12.579293322551688</v>
      </c>
      <c r="G6" s="13">
        <v>17.515561378076008</v>
      </c>
    </row>
    <row r="7" spans="1:7" x14ac:dyDescent="0.3">
      <c r="A7" s="238"/>
      <c r="B7" s="123"/>
      <c r="C7" s="123"/>
      <c r="D7" s="123"/>
    </row>
    <row r="8" spans="1:7" x14ac:dyDescent="0.3">
      <c r="A8" s="238"/>
      <c r="B8" s="123"/>
      <c r="C8" s="123"/>
      <c r="D8" s="123"/>
    </row>
    <row r="9" spans="1:7" x14ac:dyDescent="0.3">
      <c r="A9" s="368" t="s">
        <v>80</v>
      </c>
      <c r="B9" s="368"/>
      <c r="C9" s="123"/>
      <c r="D9" s="123"/>
    </row>
    <row r="10" spans="1:7" x14ac:dyDescent="0.3">
      <c r="A10" s="238"/>
      <c r="B10" s="123"/>
      <c r="C10" s="123"/>
      <c r="D10" s="123"/>
    </row>
    <row r="11" spans="1:7" x14ac:dyDescent="0.3">
      <c r="A11" s="238"/>
      <c r="B11" s="123"/>
      <c r="C11" s="123"/>
      <c r="D11" s="123"/>
    </row>
    <row r="12" spans="1:7" x14ac:dyDescent="0.3">
      <c r="A12" s="238"/>
      <c r="B12" s="123"/>
      <c r="C12" s="123"/>
      <c r="D12" s="123"/>
    </row>
    <row r="13" spans="1:7" x14ac:dyDescent="0.3">
      <c r="A13" s="238"/>
      <c r="B13" s="123"/>
      <c r="C13" s="123"/>
      <c r="D13" s="123"/>
    </row>
    <row r="15" spans="1:7" x14ac:dyDescent="0.3">
      <c r="A15" s="239"/>
    </row>
  </sheetData>
  <hyperlinks>
    <hyperlink ref="A9" location="OBSAH!A1" display="Zpět na Obsah" xr:uid="{29BC6223-B546-4363-B544-9F10F16EE25B}"/>
  </hyperlinks>
  <pageMargins left="0.7" right="0.7" top="0.78740157499999996" bottom="0.78740157499999996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7F5FE-2D37-4640-B8EC-84ECFE9DC935}">
  <sheetPr codeName="List52">
    <tabColor theme="0" tint="-0.34998626667073579"/>
  </sheetPr>
  <dimension ref="A1:AZ34"/>
  <sheetViews>
    <sheetView workbookViewId="0"/>
  </sheetViews>
  <sheetFormatPr defaultColWidth="8.84375" defaultRowHeight="11.6" x14ac:dyDescent="0.3"/>
  <cols>
    <col min="1" max="1" width="22.07421875" style="266" customWidth="1"/>
    <col min="2" max="16384" width="8.84375" style="266"/>
  </cols>
  <sheetData>
    <row r="1" spans="1:52" x14ac:dyDescent="0.3">
      <c r="A1" s="268" t="s">
        <v>507</v>
      </c>
    </row>
    <row r="2" spans="1:52" x14ac:dyDescent="0.3">
      <c r="A2" s="268"/>
      <c r="B2" s="268">
        <v>2026</v>
      </c>
      <c r="C2" s="268">
        <v>2027</v>
      </c>
      <c r="D2" s="268">
        <v>2028</v>
      </c>
      <c r="E2" s="268">
        <v>2029</v>
      </c>
      <c r="F2" s="268">
        <v>2030</v>
      </c>
      <c r="G2" s="268">
        <v>2031</v>
      </c>
      <c r="H2" s="268">
        <v>2032</v>
      </c>
      <c r="I2" s="268">
        <v>2033</v>
      </c>
      <c r="J2" s="268">
        <v>2034</v>
      </c>
      <c r="K2" s="268">
        <v>2035</v>
      </c>
      <c r="L2" s="268">
        <v>2036</v>
      </c>
      <c r="M2" s="268">
        <v>2037</v>
      </c>
      <c r="N2" s="268">
        <v>2038</v>
      </c>
      <c r="O2" s="268">
        <v>2039</v>
      </c>
      <c r="P2" s="268">
        <v>2040</v>
      </c>
      <c r="Q2" s="268">
        <v>2041</v>
      </c>
      <c r="R2" s="268">
        <v>2042</v>
      </c>
      <c r="S2" s="268">
        <v>2043</v>
      </c>
      <c r="T2" s="268">
        <v>2044</v>
      </c>
      <c r="U2" s="268">
        <v>2045</v>
      </c>
      <c r="V2" s="268">
        <v>2046</v>
      </c>
      <c r="W2" s="268">
        <v>2047</v>
      </c>
      <c r="X2" s="268">
        <v>2048</v>
      </c>
      <c r="Y2" s="268">
        <v>2049</v>
      </c>
      <c r="Z2" s="268">
        <v>2050</v>
      </c>
      <c r="AA2" s="268">
        <v>2051</v>
      </c>
      <c r="AB2" s="268">
        <v>2052</v>
      </c>
      <c r="AC2" s="268">
        <v>2053</v>
      </c>
      <c r="AD2" s="268">
        <v>2054</v>
      </c>
      <c r="AE2" s="268">
        <v>2055</v>
      </c>
      <c r="AF2" s="268">
        <v>2056</v>
      </c>
      <c r="AG2" s="268">
        <v>2057</v>
      </c>
      <c r="AH2" s="268">
        <v>2058</v>
      </c>
      <c r="AI2" s="268">
        <v>2059</v>
      </c>
      <c r="AJ2" s="268">
        <v>2060</v>
      </c>
      <c r="AK2" s="268">
        <v>2061</v>
      </c>
      <c r="AL2" s="268">
        <v>2062</v>
      </c>
      <c r="AM2" s="268">
        <v>2063</v>
      </c>
      <c r="AN2" s="268">
        <v>2064</v>
      </c>
      <c r="AO2" s="268">
        <v>2065</v>
      </c>
      <c r="AP2" s="268">
        <v>2066</v>
      </c>
      <c r="AQ2" s="268">
        <v>2067</v>
      </c>
      <c r="AR2" s="268">
        <v>2068</v>
      </c>
      <c r="AS2" s="268">
        <v>2069</v>
      </c>
      <c r="AT2" s="268">
        <v>2070</v>
      </c>
      <c r="AU2" s="268">
        <v>2071</v>
      </c>
      <c r="AV2" s="268">
        <v>2072</v>
      </c>
      <c r="AW2" s="268">
        <v>2073</v>
      </c>
      <c r="AX2" s="268">
        <v>2074</v>
      </c>
      <c r="AY2" s="268">
        <v>2075</v>
      </c>
      <c r="AZ2" s="268">
        <v>2076</v>
      </c>
    </row>
    <row r="3" spans="1:52" x14ac:dyDescent="0.3">
      <c r="A3" s="268" t="s">
        <v>309</v>
      </c>
      <c r="B3" s="269">
        <v>45.208257218407823</v>
      </c>
      <c r="C3" s="269">
        <v>45.79370177254998</v>
      </c>
      <c r="D3" s="269">
        <v>46.546545416379395</v>
      </c>
      <c r="E3" s="269">
        <v>47.463075042695529</v>
      </c>
      <c r="F3" s="269">
        <v>48.676317361403726</v>
      </c>
      <c r="G3" s="269">
        <v>50.013578401909129</v>
      </c>
      <c r="H3" s="269">
        <v>51.551818022675263</v>
      </c>
      <c r="I3" s="269">
        <v>53.274015803834857</v>
      </c>
      <c r="J3" s="269">
        <v>55.146247941314471</v>
      </c>
      <c r="K3" s="269">
        <v>57.096697460660749</v>
      </c>
      <c r="L3" s="269">
        <v>58.983308881474187</v>
      </c>
      <c r="M3" s="269">
        <v>60.842658852181316</v>
      </c>
      <c r="N3" s="269">
        <v>62.72545907474683</v>
      </c>
      <c r="O3" s="269">
        <v>64.7296488475844</v>
      </c>
      <c r="P3" s="269">
        <v>66.939448538204772</v>
      </c>
      <c r="Q3" s="269">
        <v>69.40321199939055</v>
      </c>
      <c r="R3" s="269">
        <v>71.841336740335564</v>
      </c>
      <c r="S3" s="269">
        <v>74.565428727757208</v>
      </c>
      <c r="T3" s="269">
        <v>77.594052800286164</v>
      </c>
      <c r="U3" s="269">
        <v>80.94320577652141</v>
      </c>
      <c r="V3" s="269">
        <v>84.52884392366947</v>
      </c>
      <c r="W3" s="269">
        <v>88.313553885945893</v>
      </c>
      <c r="X3" s="269">
        <v>92.212069538892052</v>
      </c>
      <c r="Y3" s="269">
        <v>96.233096790493732</v>
      </c>
      <c r="Z3" s="269">
        <v>100.38347617694572</v>
      </c>
      <c r="AA3" s="269">
        <v>104.65417050695929</v>
      </c>
      <c r="AB3" s="269">
        <v>109.03420159413672</v>
      </c>
      <c r="AC3" s="269">
        <v>113.50203793676974</v>
      </c>
      <c r="AD3" s="269">
        <v>118.03949895068207</v>
      </c>
      <c r="AE3" s="269">
        <v>122.32536186721295</v>
      </c>
      <c r="AF3" s="269">
        <v>126.89186653020721</v>
      </c>
      <c r="AG3" s="269">
        <v>131.73621396162105</v>
      </c>
      <c r="AH3" s="269">
        <v>136.63924031158035</v>
      </c>
      <c r="AI3" s="269">
        <v>141.57931400865226</v>
      </c>
      <c r="AJ3" s="269">
        <v>146.45849504718416</v>
      </c>
      <c r="AK3" s="269">
        <v>151.22389968129872</v>
      </c>
      <c r="AL3" s="269">
        <v>155.75595708150419</v>
      </c>
      <c r="AM3" s="269">
        <v>160.02616381675986</v>
      </c>
      <c r="AN3" s="269">
        <v>164.08352145556125</v>
      </c>
      <c r="AO3" s="269">
        <v>167.9857210768308</v>
      </c>
      <c r="AP3" s="269">
        <v>171.76212405229461</v>
      </c>
      <c r="AQ3" s="269">
        <v>175.41949762363285</v>
      </c>
      <c r="AR3" s="269">
        <v>179.0190566498369</v>
      </c>
      <c r="AS3" s="269">
        <v>182.59255805849472</v>
      </c>
      <c r="AT3" s="269">
        <v>186.21134772791783</v>
      </c>
      <c r="AU3" s="269">
        <v>189.93103476504956</v>
      </c>
      <c r="AV3" s="269">
        <v>193.78696137913113</v>
      </c>
      <c r="AW3" s="269">
        <v>197.82713299626528</v>
      </c>
      <c r="AX3" s="269">
        <v>202.12004612726221</v>
      </c>
      <c r="AY3" s="269">
        <v>206.70220906091404</v>
      </c>
      <c r="AZ3" s="269">
        <v>211.48955027807719</v>
      </c>
    </row>
    <row r="4" spans="1:52" x14ac:dyDescent="0.3">
      <c r="A4" s="268" t="s">
        <v>239</v>
      </c>
      <c r="B4" s="269">
        <v>45.208257218407823</v>
      </c>
      <c r="C4" s="269">
        <v>45.79370177254998</v>
      </c>
      <c r="D4" s="269">
        <v>46.546545416379395</v>
      </c>
      <c r="E4" s="269">
        <v>47.463075042695529</v>
      </c>
      <c r="F4" s="269">
        <v>48.727469523956479</v>
      </c>
      <c r="G4" s="269">
        <v>50.151903366749032</v>
      </c>
      <c r="H4" s="269">
        <v>51.815428468724889</v>
      </c>
      <c r="I4" s="269">
        <v>53.703523836280624</v>
      </c>
      <c r="J4" s="269">
        <v>55.784682772432646</v>
      </c>
      <c r="K4" s="269">
        <v>57.990062624254449</v>
      </c>
      <c r="L4" s="269">
        <v>60.179196870987418</v>
      </c>
      <c r="M4" s="269">
        <v>62.390774803604103</v>
      </c>
      <c r="N4" s="269">
        <v>64.666659225804679</v>
      </c>
      <c r="O4" s="269">
        <v>67.096815837381939</v>
      </c>
      <c r="P4" s="269">
        <v>69.757558808021884</v>
      </c>
      <c r="Q4" s="269">
        <v>72.68816896930565</v>
      </c>
      <c r="R4" s="269">
        <v>75.600291260725044</v>
      </c>
      <c r="S4" s="269">
        <v>78.818753953192171</v>
      </c>
      <c r="T4" s="269">
        <v>82.365385676916702</v>
      </c>
      <c r="U4" s="269">
        <v>86.259699966933525</v>
      </c>
      <c r="V4" s="269">
        <v>90.415808348266012</v>
      </c>
      <c r="W4" s="269">
        <v>94.796560209791537</v>
      </c>
      <c r="X4" s="269">
        <v>99.31266642935077</v>
      </c>
      <c r="Y4" s="269">
        <v>103.97434897325164</v>
      </c>
      <c r="Z4" s="269">
        <v>108.79002689472516</v>
      </c>
      <c r="AA4" s="269">
        <v>113.75124732724157</v>
      </c>
      <c r="AB4" s="269">
        <v>118.8474433124492</v>
      </c>
      <c r="AC4" s="269">
        <v>124.05658025792766</v>
      </c>
      <c r="AD4" s="269">
        <v>129.36002457258658</v>
      </c>
      <c r="AE4" s="269">
        <v>134.41127834081942</v>
      </c>
      <c r="AF4" s="269">
        <v>139.78986684582779</v>
      </c>
      <c r="AG4" s="269">
        <v>145.49195087832587</v>
      </c>
      <c r="AH4" s="269">
        <v>151.27807892108117</v>
      </c>
      <c r="AI4" s="269">
        <v>157.12643197024789</v>
      </c>
      <c r="AJ4" s="269">
        <v>162.93160322677124</v>
      </c>
      <c r="AK4" s="269">
        <v>168.6374650525778</v>
      </c>
      <c r="AL4" s="269">
        <v>174.11415850596879</v>
      </c>
      <c r="AM4" s="269">
        <v>179.33154536998003</v>
      </c>
      <c r="AN4" s="269">
        <v>184.34448928776325</v>
      </c>
      <c r="AO4" s="269">
        <v>189.21746200483489</v>
      </c>
      <c r="AP4" s="269">
        <v>193.98300715797404</v>
      </c>
      <c r="AQ4" s="269">
        <v>198.64798400804818</v>
      </c>
      <c r="AR4" s="269">
        <v>203.27958193932869</v>
      </c>
      <c r="AS4" s="269">
        <v>207.91201180852701</v>
      </c>
      <c r="AT4" s="269">
        <v>212.62477705446705</v>
      </c>
      <c r="AU4" s="269">
        <v>217.47947312959573</v>
      </c>
      <c r="AV4" s="269">
        <v>222.51415603108492</v>
      </c>
      <c r="AW4" s="269">
        <v>227.7816672950473</v>
      </c>
      <c r="AX4" s="269">
        <v>233.35820947614303</v>
      </c>
      <c r="AY4" s="269">
        <v>239.2843399451564</v>
      </c>
      <c r="AZ4" s="269">
        <v>245.46262628448443</v>
      </c>
    </row>
    <row r="5" spans="1:52" x14ac:dyDescent="0.3">
      <c r="A5" s="268" t="s">
        <v>310</v>
      </c>
      <c r="B5" s="269">
        <v>45.208257218407823</v>
      </c>
      <c r="C5" s="269">
        <v>45.79370177254998</v>
      </c>
      <c r="D5" s="269">
        <v>46.546545416379395</v>
      </c>
      <c r="E5" s="269">
        <v>47.463075042695529</v>
      </c>
      <c r="F5" s="269">
        <v>48.826446879139844</v>
      </c>
      <c r="G5" s="269">
        <v>50.407937738761227</v>
      </c>
      <c r="H5" s="269">
        <v>52.27848534366624</v>
      </c>
      <c r="I5" s="269">
        <v>54.427709797017314</v>
      </c>
      <c r="J5" s="269">
        <v>56.828248631496152</v>
      </c>
      <c r="K5" s="269">
        <v>59.416544346367871</v>
      </c>
      <c r="L5" s="269">
        <v>62.055533048442001</v>
      </c>
      <c r="M5" s="269">
        <v>64.788567199013286</v>
      </c>
      <c r="N5" s="269">
        <v>67.648050789896985</v>
      </c>
      <c r="O5" s="269">
        <v>70.715516991328457</v>
      </c>
      <c r="P5" s="269">
        <v>74.058411225804704</v>
      </c>
      <c r="Q5" s="269">
        <v>77.704750069367094</v>
      </c>
      <c r="R5" s="269">
        <v>81.352640332715012</v>
      </c>
      <c r="S5" s="269">
        <v>85.347335227871895</v>
      </c>
      <c r="T5" s="269">
        <v>89.715964342927677</v>
      </c>
      <c r="U5" s="269">
        <v>94.483837772507854</v>
      </c>
      <c r="V5" s="269">
        <v>99.562658842090954</v>
      </c>
      <c r="W5" s="269">
        <v>104.91614216895321</v>
      </c>
      <c r="X5" s="269">
        <v>110.44917303184201</v>
      </c>
      <c r="Y5" s="269">
        <v>116.17476589069065</v>
      </c>
      <c r="Z5" s="269">
        <v>122.10427741339409</v>
      </c>
      <c r="AA5" s="269">
        <v>128.23066334994164</v>
      </c>
      <c r="AB5" s="269">
        <v>134.54451524796178</v>
      </c>
      <c r="AC5" s="269">
        <v>141.02351167194789</v>
      </c>
      <c r="AD5" s="269">
        <v>147.64881037472364</v>
      </c>
      <c r="AE5" s="269">
        <v>154.03345141118632</v>
      </c>
      <c r="AF5" s="269">
        <v>160.83409060616012</v>
      </c>
      <c r="AG5" s="269">
        <v>168.04623724222364</v>
      </c>
      <c r="AH5" s="269">
        <v>175.39802646400796</v>
      </c>
      <c r="AI5" s="269">
        <v>182.86788150330284</v>
      </c>
      <c r="AJ5" s="269">
        <v>190.33857087909084</v>
      </c>
      <c r="AK5" s="269">
        <v>197.7490279979078</v>
      </c>
      <c r="AL5" s="269">
        <v>204.95259813293507</v>
      </c>
      <c r="AM5" s="269">
        <v>211.91670578724546</v>
      </c>
      <c r="AN5" s="269">
        <v>218.70649670385978</v>
      </c>
      <c r="AO5" s="269">
        <v>225.39851475493359</v>
      </c>
      <c r="AP5" s="269">
        <v>232.03145857003562</v>
      </c>
      <c r="AQ5" s="269">
        <v>238.61314507818349</v>
      </c>
      <c r="AR5" s="269">
        <v>245.22189131719031</v>
      </c>
      <c r="AS5" s="269">
        <v>251.89710092807599</v>
      </c>
      <c r="AT5" s="269">
        <v>258.73348863124852</v>
      </c>
      <c r="AU5" s="269">
        <v>265.80430044527202</v>
      </c>
      <c r="AV5" s="269">
        <v>273.15363683400301</v>
      </c>
      <c r="AW5" s="269">
        <v>280.84418501327275</v>
      </c>
      <c r="AX5" s="269">
        <v>288.96720803084139</v>
      </c>
      <c r="AY5" s="269">
        <v>297.57198650766929</v>
      </c>
      <c r="AZ5" s="269">
        <v>306.53860923816444</v>
      </c>
    </row>
    <row r="6" spans="1:52" x14ac:dyDescent="0.3">
      <c r="A6" s="268" t="s">
        <v>311</v>
      </c>
      <c r="B6" s="269">
        <v>45.208257218407823</v>
      </c>
      <c r="C6" s="269">
        <v>45.79370177254998</v>
      </c>
      <c r="D6" s="269">
        <v>46.546545416379395</v>
      </c>
      <c r="E6" s="269">
        <v>47.463075042695529</v>
      </c>
      <c r="F6" s="269">
        <v>48.924453868095931</v>
      </c>
      <c r="G6" s="269">
        <v>50.662080651146425</v>
      </c>
      <c r="H6" s="269">
        <v>52.740610357964172</v>
      </c>
      <c r="I6" s="269">
        <v>55.154375513487423</v>
      </c>
      <c r="J6" s="269">
        <v>57.881526065965517</v>
      </c>
      <c r="K6" s="269">
        <v>60.865530374763253</v>
      </c>
      <c r="L6" s="269">
        <v>63.974859051023302</v>
      </c>
      <c r="M6" s="269">
        <v>67.260122561138502</v>
      </c>
      <c r="N6" s="269">
        <v>70.746421142142424</v>
      </c>
      <c r="O6" s="269">
        <v>74.508570689690117</v>
      </c>
      <c r="P6" s="269">
        <v>78.606189740628764</v>
      </c>
      <c r="Q6" s="269">
        <v>83.056100601433798</v>
      </c>
      <c r="R6" s="269">
        <v>87.541931788303032</v>
      </c>
      <c r="S6" s="269">
        <v>92.431450708480185</v>
      </c>
      <c r="T6" s="269">
        <v>97.758446458929583</v>
      </c>
      <c r="U6" s="269">
        <v>103.55558915652982</v>
      </c>
      <c r="V6" s="269">
        <v>109.73300227371759</v>
      </c>
      <c r="W6" s="269">
        <v>116.25639735605803</v>
      </c>
      <c r="X6" s="269">
        <v>123.02513064384783</v>
      </c>
      <c r="Y6" s="269">
        <v>130.05629074126114</v>
      </c>
      <c r="Z6" s="269">
        <v>137.36556539390554</v>
      </c>
      <c r="AA6" s="269">
        <v>144.94857486457667</v>
      </c>
      <c r="AB6" s="269">
        <v>152.79833652715001</v>
      </c>
      <c r="AC6" s="269">
        <v>160.89331076779303</v>
      </c>
      <c r="AD6" s="269">
        <v>169.21553461969128</v>
      </c>
      <c r="AE6" s="269">
        <v>177.33119718298713</v>
      </c>
      <c r="AF6" s="269">
        <v>185.98939095553499</v>
      </c>
      <c r="AG6" s="269">
        <v>195.18687359769953</v>
      </c>
      <c r="AH6" s="269">
        <v>204.61451195514854</v>
      </c>
      <c r="AI6" s="269">
        <v>214.25227732519312</v>
      </c>
      <c r="AJ6" s="269">
        <v>223.96975021722281</v>
      </c>
      <c r="AK6" s="269">
        <v>233.70089240907834</v>
      </c>
      <c r="AL6" s="269">
        <v>243.27929267379986</v>
      </c>
      <c r="AM6" s="269">
        <v>252.67016373149886</v>
      </c>
      <c r="AN6" s="269">
        <v>261.95245816497231</v>
      </c>
      <c r="AO6" s="269">
        <v>271.21917893529269</v>
      </c>
      <c r="AP6" s="269">
        <v>280.51837328515285</v>
      </c>
      <c r="AQ6" s="269">
        <v>289.86077688947029</v>
      </c>
      <c r="AR6" s="269">
        <v>299.34079711472805</v>
      </c>
      <c r="AS6" s="269">
        <v>309.00658025624114</v>
      </c>
      <c r="AT6" s="269">
        <v>318.97483826219275</v>
      </c>
      <c r="AU6" s="269">
        <v>329.3366166831359</v>
      </c>
      <c r="AV6" s="269">
        <v>340.14675364404548</v>
      </c>
      <c r="AW6" s="269">
        <v>351.48389445562162</v>
      </c>
      <c r="AX6" s="269">
        <v>363.46252155224374</v>
      </c>
      <c r="AY6" s="269">
        <v>376.14704136640472</v>
      </c>
      <c r="AZ6" s="269">
        <v>389.39060363783761</v>
      </c>
    </row>
    <row r="8" spans="1:52" x14ac:dyDescent="0.3">
      <c r="B8" s="271"/>
      <c r="C8" s="271"/>
      <c r="D8" s="271"/>
      <c r="E8" s="271"/>
      <c r="F8" s="271"/>
      <c r="G8" s="271"/>
      <c r="H8" s="271"/>
      <c r="I8" s="271"/>
      <c r="J8" s="271"/>
      <c r="K8" s="271"/>
      <c r="L8" s="271"/>
      <c r="M8" s="271"/>
      <c r="N8" s="271"/>
      <c r="O8" s="271"/>
      <c r="P8" s="271"/>
      <c r="Q8" s="271"/>
      <c r="R8" s="271"/>
      <c r="S8" s="271"/>
      <c r="T8" s="271"/>
      <c r="U8" s="271"/>
      <c r="V8" s="271"/>
      <c r="W8" s="271"/>
      <c r="X8" s="271"/>
      <c r="Y8" s="271"/>
      <c r="Z8" s="271"/>
      <c r="AA8" s="271"/>
      <c r="AB8" s="271"/>
      <c r="AC8" s="271"/>
      <c r="AD8" s="271"/>
      <c r="AE8" s="271"/>
      <c r="AF8" s="271"/>
      <c r="AG8" s="271"/>
      <c r="AH8" s="271"/>
      <c r="AI8" s="271"/>
      <c r="AJ8" s="271"/>
      <c r="AK8" s="271"/>
      <c r="AL8" s="271"/>
      <c r="AM8" s="271"/>
      <c r="AN8" s="271"/>
      <c r="AO8" s="271"/>
      <c r="AP8" s="271"/>
      <c r="AQ8" s="271"/>
      <c r="AR8" s="271"/>
      <c r="AS8" s="271"/>
      <c r="AT8" s="271"/>
      <c r="AU8" s="271"/>
      <c r="AV8" s="271"/>
      <c r="AW8" s="271"/>
      <c r="AX8" s="271"/>
      <c r="AY8" s="271"/>
      <c r="AZ8" s="271"/>
    </row>
    <row r="9" spans="1:52" x14ac:dyDescent="0.3">
      <c r="H9" s="271"/>
      <c r="I9" s="271"/>
      <c r="J9" s="271"/>
      <c r="K9" s="271"/>
      <c r="L9" s="271"/>
      <c r="M9" s="271"/>
      <c r="N9" s="271"/>
      <c r="O9" s="271"/>
      <c r="P9" s="271"/>
      <c r="Q9" s="271"/>
      <c r="R9" s="271"/>
      <c r="S9" s="271"/>
      <c r="T9" s="271"/>
      <c r="U9" s="271"/>
      <c r="V9" s="271"/>
      <c r="W9" s="271"/>
      <c r="X9" s="271"/>
      <c r="Y9" s="271"/>
      <c r="Z9" s="271"/>
      <c r="AA9" s="271"/>
      <c r="AB9" s="271"/>
      <c r="AC9" s="271"/>
      <c r="AD9" s="271"/>
      <c r="AE9" s="271"/>
      <c r="AF9" s="271"/>
      <c r="AG9" s="271"/>
      <c r="AH9" s="271"/>
      <c r="AI9" s="271"/>
      <c r="AJ9" s="271"/>
      <c r="AK9" s="271"/>
      <c r="AL9" s="271"/>
      <c r="AM9" s="271"/>
      <c r="AN9" s="271"/>
      <c r="AO9" s="271"/>
      <c r="AP9" s="271"/>
      <c r="AQ9" s="271"/>
      <c r="AR9" s="271"/>
      <c r="AS9" s="271"/>
      <c r="AT9" s="271"/>
      <c r="AU9" s="271"/>
      <c r="AV9" s="271"/>
      <c r="AW9" s="271"/>
      <c r="AX9" s="271"/>
      <c r="AY9" s="271"/>
      <c r="AZ9" s="271"/>
    </row>
    <row r="34" spans="1:2" x14ac:dyDescent="0.3">
      <c r="A34" s="368" t="s">
        <v>80</v>
      </c>
      <c r="B34" s="368"/>
    </row>
  </sheetData>
  <hyperlinks>
    <hyperlink ref="A34" location="OBSAH!A1" display="Zpět na Obsah" xr:uid="{B952D95E-3033-464F-9277-16EBFE7FB835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6739B-4E68-45D2-8E85-9390004F3589}">
  <sheetPr codeName="List53">
    <tabColor theme="0" tint="-0.34998626667073579"/>
  </sheetPr>
  <dimension ref="A1:AF103"/>
  <sheetViews>
    <sheetView workbookViewId="0">
      <selection activeCell="I28" sqref="I28:J28"/>
    </sheetView>
  </sheetViews>
  <sheetFormatPr defaultColWidth="8.84375" defaultRowHeight="11.6" x14ac:dyDescent="0.3"/>
  <cols>
    <col min="1" max="1" width="6.07421875" style="4" customWidth="1"/>
    <col min="2" max="7" width="11.3046875" style="4" customWidth="1"/>
    <col min="8" max="8" width="7.07421875" style="4" customWidth="1"/>
    <col min="9" max="16384" width="8.84375" style="4"/>
  </cols>
  <sheetData>
    <row r="1" spans="1:32" x14ac:dyDescent="0.3">
      <c r="A1" s="413" t="s">
        <v>355</v>
      </c>
      <c r="B1" s="413"/>
      <c r="C1" s="413"/>
      <c r="D1" s="413"/>
      <c r="E1" s="413"/>
      <c r="F1" s="413"/>
      <c r="G1" s="413"/>
      <c r="H1" s="53"/>
    </row>
    <row r="2" spans="1:32" ht="34.75" x14ac:dyDescent="0.3">
      <c r="A2" s="124"/>
      <c r="B2" s="125" t="s">
        <v>241</v>
      </c>
      <c r="C2" s="125" t="s">
        <v>30</v>
      </c>
      <c r="D2" s="125" t="s">
        <v>242</v>
      </c>
      <c r="E2" s="125" t="s">
        <v>243</v>
      </c>
      <c r="F2" s="125" t="s">
        <v>244</v>
      </c>
      <c r="G2" s="125" t="s">
        <v>245</v>
      </c>
    </row>
    <row r="3" spans="1:32" x14ac:dyDescent="0.3">
      <c r="A3" s="66">
        <v>0</v>
      </c>
      <c r="B3" s="126">
        <v>33119.858016020655</v>
      </c>
      <c r="C3" s="126">
        <v>26.094515570982018</v>
      </c>
      <c r="D3" s="126">
        <v>0</v>
      </c>
      <c r="E3" s="126">
        <v>0</v>
      </c>
      <c r="F3" s="126">
        <v>264148.44843281421</v>
      </c>
      <c r="G3" s="126">
        <v>297294.40096440585</v>
      </c>
    </row>
    <row r="4" spans="1:32" x14ac:dyDescent="0.3">
      <c r="A4" s="66">
        <v>1</v>
      </c>
      <c r="B4" s="126">
        <v>33119.02549634657</v>
      </c>
      <c r="C4" s="126">
        <v>99.393864261638711</v>
      </c>
      <c r="D4" s="126">
        <v>0</v>
      </c>
      <c r="E4" s="126">
        <v>0</v>
      </c>
      <c r="F4" s="126">
        <v>130381.60300951706</v>
      </c>
      <c r="G4" s="126">
        <v>163600.02237012528</v>
      </c>
    </row>
    <row r="5" spans="1:32" x14ac:dyDescent="0.3">
      <c r="A5" s="66">
        <v>2</v>
      </c>
      <c r="B5" s="126">
        <v>33116.881187705862</v>
      </c>
      <c r="C5" s="126">
        <v>147.02579017973031</v>
      </c>
      <c r="D5" s="126">
        <v>0</v>
      </c>
      <c r="E5" s="126">
        <v>38202.559220327152</v>
      </c>
      <c r="F5" s="126">
        <v>104062.5620627966</v>
      </c>
      <c r="G5" s="126">
        <v>175529.02826100934</v>
      </c>
    </row>
    <row r="6" spans="1:32" x14ac:dyDescent="0.3">
      <c r="A6" s="66">
        <v>3</v>
      </c>
      <c r="B6" s="126">
        <v>33112.415719757657</v>
      </c>
      <c r="C6" s="126">
        <v>245.60805948519771</v>
      </c>
      <c r="D6" s="126">
        <v>0</v>
      </c>
      <c r="E6" s="126">
        <v>91527.360672853232</v>
      </c>
      <c r="F6" s="126">
        <v>24601.603394798338</v>
      </c>
      <c r="G6" s="126">
        <v>149486.98784689442</v>
      </c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x14ac:dyDescent="0.3">
      <c r="A7" s="66">
        <v>4</v>
      </c>
      <c r="B7" s="126">
        <v>33109.826374080832</v>
      </c>
      <c r="C7" s="126">
        <v>430.52454919969875</v>
      </c>
      <c r="D7" s="126">
        <v>0</v>
      </c>
      <c r="E7" s="126">
        <v>99517.339473859436</v>
      </c>
      <c r="F7" s="126">
        <v>25401.318052873467</v>
      </c>
      <c r="G7" s="126">
        <v>158459.00845001341</v>
      </c>
    </row>
    <row r="8" spans="1:32" x14ac:dyDescent="0.3">
      <c r="A8" s="66">
        <v>5</v>
      </c>
      <c r="B8" s="126">
        <v>19837.040651405696</v>
      </c>
      <c r="C8" s="126">
        <v>571.45099112056232</v>
      </c>
      <c r="D8" s="126">
        <v>0</v>
      </c>
      <c r="E8" s="126">
        <v>104333.83204381913</v>
      </c>
      <c r="F8" s="126">
        <v>25546.734317547995</v>
      </c>
      <c r="G8" s="126">
        <v>150289.05800389338</v>
      </c>
    </row>
    <row r="9" spans="1:32" x14ac:dyDescent="0.3">
      <c r="A9" s="66">
        <v>6</v>
      </c>
      <c r="B9" s="126">
        <v>19829.619706942962</v>
      </c>
      <c r="C9" s="126">
        <v>711.61187557682513</v>
      </c>
      <c r="D9" s="126">
        <v>0</v>
      </c>
      <c r="E9" s="126">
        <v>103335.22086971875</v>
      </c>
      <c r="F9" s="126">
        <v>25925.00092104181</v>
      </c>
      <c r="G9" s="126">
        <v>149801.45337328035</v>
      </c>
    </row>
    <row r="10" spans="1:32" x14ac:dyDescent="0.3">
      <c r="A10" s="66">
        <v>7</v>
      </c>
      <c r="B10" s="126">
        <v>19835.662948974896</v>
      </c>
      <c r="C10" s="126">
        <v>966.33048790934242</v>
      </c>
      <c r="D10" s="126">
        <v>0</v>
      </c>
      <c r="E10" s="126">
        <v>108298.79199637934</v>
      </c>
      <c r="F10" s="126">
        <v>26158.930700617762</v>
      </c>
      <c r="G10" s="126">
        <v>155259.71613388133</v>
      </c>
    </row>
    <row r="11" spans="1:32" x14ac:dyDescent="0.3">
      <c r="A11" s="66">
        <v>8</v>
      </c>
      <c r="B11" s="126">
        <v>19837.219363132263</v>
      </c>
      <c r="C11" s="126">
        <v>1166.7641890667935</v>
      </c>
      <c r="D11" s="126">
        <v>0</v>
      </c>
      <c r="E11" s="126">
        <v>109145.18812804809</v>
      </c>
      <c r="F11" s="126">
        <v>26697.272756521976</v>
      </c>
      <c r="G11" s="126">
        <v>156846.44443676912</v>
      </c>
    </row>
    <row r="12" spans="1:32" x14ac:dyDescent="0.3">
      <c r="A12" s="66">
        <v>9</v>
      </c>
      <c r="B12" s="126">
        <v>19837.019381167531</v>
      </c>
      <c r="C12" s="126">
        <v>1438.7685931146632</v>
      </c>
      <c r="D12" s="126">
        <v>0</v>
      </c>
      <c r="E12" s="126">
        <v>109938.6700331177</v>
      </c>
      <c r="F12" s="126">
        <v>27078.529082650537</v>
      </c>
      <c r="G12" s="126">
        <v>158292.98709005042</v>
      </c>
    </row>
    <row r="13" spans="1:32" x14ac:dyDescent="0.3">
      <c r="A13" s="66">
        <v>10</v>
      </c>
      <c r="B13" s="126">
        <v>21418.816354050225</v>
      </c>
      <c r="C13" s="126">
        <v>1632.9616258723647</v>
      </c>
      <c r="D13" s="126">
        <v>0</v>
      </c>
      <c r="E13" s="126">
        <v>110648.68639411157</v>
      </c>
      <c r="F13" s="126">
        <v>26945.404839391191</v>
      </c>
      <c r="G13" s="126">
        <v>160645.86921342535</v>
      </c>
    </row>
    <row r="14" spans="1:32" x14ac:dyDescent="0.3">
      <c r="A14" s="66">
        <v>11</v>
      </c>
      <c r="B14" s="126">
        <v>21418.894580162469</v>
      </c>
      <c r="C14" s="126">
        <v>2002.774677479287</v>
      </c>
      <c r="D14" s="126">
        <v>0</v>
      </c>
      <c r="E14" s="126">
        <v>108402.04048859121</v>
      </c>
      <c r="F14" s="126">
        <v>26996.224524880661</v>
      </c>
      <c r="G14" s="126">
        <v>158819.93427111363</v>
      </c>
    </row>
    <row r="15" spans="1:32" x14ac:dyDescent="0.3">
      <c r="A15" s="66">
        <v>12</v>
      </c>
      <c r="B15" s="126">
        <v>21417.870592598538</v>
      </c>
      <c r="C15" s="126">
        <v>2279.5654530839324</v>
      </c>
      <c r="D15" s="126">
        <v>0</v>
      </c>
      <c r="E15" s="126">
        <v>112162.0801760648</v>
      </c>
      <c r="F15" s="126">
        <v>26405.659382695914</v>
      </c>
      <c r="G15" s="126">
        <v>162265.17560444318</v>
      </c>
    </row>
    <row r="16" spans="1:32" x14ac:dyDescent="0.3">
      <c r="A16" s="66">
        <v>13</v>
      </c>
      <c r="B16" s="126">
        <v>21418.877908286038</v>
      </c>
      <c r="C16" s="126">
        <v>2702.5107939540603</v>
      </c>
      <c r="D16" s="126">
        <v>0</v>
      </c>
      <c r="E16" s="126">
        <v>112684.53957960036</v>
      </c>
      <c r="F16" s="126">
        <v>26360.980491327173</v>
      </c>
      <c r="G16" s="126">
        <v>163166.90877316764</v>
      </c>
    </row>
    <row r="17" spans="1:10" x14ac:dyDescent="0.3">
      <c r="A17" s="66">
        <v>14</v>
      </c>
      <c r="B17" s="126">
        <v>21419.106114873382</v>
      </c>
      <c r="C17" s="126">
        <v>2954.6470187877781</v>
      </c>
      <c r="D17" s="126">
        <v>0</v>
      </c>
      <c r="E17" s="126">
        <v>113513.49858770739</v>
      </c>
      <c r="F17" s="126">
        <v>26113.24331470572</v>
      </c>
      <c r="G17" s="126">
        <v>164000.49503607428</v>
      </c>
    </row>
    <row r="18" spans="1:10" x14ac:dyDescent="0.3">
      <c r="A18" s="66">
        <v>15</v>
      </c>
      <c r="B18" s="126">
        <v>24507.027910761823</v>
      </c>
      <c r="C18" s="126">
        <v>2977.1100480478422</v>
      </c>
      <c r="D18" s="126">
        <v>-83.779651833375951</v>
      </c>
      <c r="E18" s="126">
        <v>84656.251242474347</v>
      </c>
      <c r="F18" s="126">
        <v>27715.731137362265</v>
      </c>
      <c r="G18" s="126">
        <v>139772.34068681288</v>
      </c>
    </row>
    <row r="19" spans="1:10" x14ac:dyDescent="0.3">
      <c r="A19" s="66">
        <v>16</v>
      </c>
      <c r="B19" s="126">
        <v>24262.0994314606</v>
      </c>
      <c r="C19" s="126">
        <v>3099.2618988957247</v>
      </c>
      <c r="D19" s="126">
        <v>-295.8518561135424</v>
      </c>
      <c r="E19" s="126">
        <v>107235.0209108103</v>
      </c>
      <c r="F19" s="126">
        <v>28428.612602787158</v>
      </c>
      <c r="G19" s="126">
        <v>162729.14298784023</v>
      </c>
    </row>
    <row r="20" spans="1:10" x14ac:dyDescent="0.3">
      <c r="A20" s="66">
        <v>17</v>
      </c>
      <c r="B20" s="126">
        <v>23449.330903219958</v>
      </c>
      <c r="C20" s="126">
        <v>2100.4728957505845</v>
      </c>
      <c r="D20" s="126">
        <v>-1013.7168038923206</v>
      </c>
      <c r="E20" s="126">
        <v>103994.43223073275</v>
      </c>
      <c r="F20" s="126">
        <v>28502.9407456718</v>
      </c>
      <c r="G20" s="126">
        <v>157033.45997148278</v>
      </c>
    </row>
    <row r="21" spans="1:10" x14ac:dyDescent="0.3">
      <c r="A21" s="66">
        <v>18</v>
      </c>
      <c r="B21" s="126">
        <v>21092.672230410011</v>
      </c>
      <c r="C21" s="126">
        <v>-2308.6843888892354</v>
      </c>
      <c r="D21" s="126">
        <v>-3125.9691170598562</v>
      </c>
      <c r="E21" s="126">
        <v>96508.736385103548</v>
      </c>
      <c r="F21" s="126">
        <v>28126.233983399252</v>
      </c>
      <c r="G21" s="126">
        <v>140292.98909296372</v>
      </c>
    </row>
    <row r="22" spans="1:10" x14ac:dyDescent="0.3">
      <c r="A22" s="66">
        <v>19</v>
      </c>
      <c r="B22" s="126">
        <v>18021.152573102794</v>
      </c>
      <c r="C22" s="126">
        <v>-8653.3553457230882</v>
      </c>
      <c r="D22" s="126">
        <v>-5971.0195249826065</v>
      </c>
      <c r="E22" s="126">
        <v>79620.573864729071</v>
      </c>
      <c r="F22" s="126">
        <v>28339.600447717829</v>
      </c>
      <c r="G22" s="126">
        <v>111356.95201484399</v>
      </c>
    </row>
    <row r="23" spans="1:10" x14ac:dyDescent="0.3">
      <c r="A23" s="66">
        <v>20</v>
      </c>
      <c r="B23" s="126">
        <v>12294.814252330789</v>
      </c>
      <c r="C23" s="126">
        <v>-20320.368573379819</v>
      </c>
      <c r="D23" s="126">
        <v>-10958.95536347977</v>
      </c>
      <c r="E23" s="126">
        <v>62855.086436335143</v>
      </c>
      <c r="F23" s="126">
        <v>15524.322677045349</v>
      </c>
      <c r="G23" s="126">
        <v>59394.899428851691</v>
      </c>
    </row>
    <row r="24" spans="1:10" x14ac:dyDescent="0.3">
      <c r="A24" s="66">
        <v>21</v>
      </c>
      <c r="B24" s="126">
        <v>6021.052149807746</v>
      </c>
      <c r="C24" s="126">
        <v>-34059.393500078375</v>
      </c>
      <c r="D24" s="126">
        <v>-16764.652424401214</v>
      </c>
      <c r="E24" s="126">
        <v>53535.25856016513</v>
      </c>
      <c r="F24" s="126">
        <v>15702.673798663393</v>
      </c>
      <c r="G24" s="126">
        <v>24434.93858415668</v>
      </c>
    </row>
    <row r="25" spans="1:10" x14ac:dyDescent="0.3">
      <c r="A25" s="66">
        <v>22</v>
      </c>
      <c r="B25" s="126">
        <v>-743.39773153056865</v>
      </c>
      <c r="C25" s="126">
        <v>-48957.308871955596</v>
      </c>
      <c r="D25" s="126">
        <v>-22909.115605690175</v>
      </c>
      <c r="E25" s="126">
        <v>46734.304074461819</v>
      </c>
      <c r="F25" s="126">
        <v>16138.432306968498</v>
      </c>
      <c r="G25" s="126">
        <v>-9737.0858277460284</v>
      </c>
    </row>
    <row r="26" spans="1:10" x14ac:dyDescent="0.3">
      <c r="A26" s="66">
        <v>23</v>
      </c>
      <c r="B26" s="126">
        <v>-8351.4681023150642</v>
      </c>
      <c r="C26" s="126">
        <v>-65876.727210069119</v>
      </c>
      <c r="D26" s="126">
        <v>-29842.721061412416</v>
      </c>
      <c r="E26" s="126">
        <v>40438.552113850936</v>
      </c>
      <c r="F26" s="126">
        <v>16960.385134876084</v>
      </c>
      <c r="G26" s="126">
        <v>-46671.979125069585</v>
      </c>
      <c r="I26" s="46"/>
    </row>
    <row r="27" spans="1:10" x14ac:dyDescent="0.3">
      <c r="A27" s="66">
        <v>24</v>
      </c>
      <c r="B27" s="126">
        <v>-16604.130428818185</v>
      </c>
      <c r="C27" s="126">
        <v>-84129.176608477341</v>
      </c>
      <c r="D27" s="126">
        <v>-37327.83708866837</v>
      </c>
      <c r="E27" s="126">
        <v>32571.365282054372</v>
      </c>
      <c r="F27" s="126">
        <v>17531.41525029581</v>
      </c>
      <c r="G27" s="126">
        <v>-87958.363593613729</v>
      </c>
    </row>
    <row r="28" spans="1:10" x14ac:dyDescent="0.3">
      <c r="A28" s="66">
        <v>25</v>
      </c>
      <c r="B28" s="126">
        <v>-16996.642467634323</v>
      </c>
      <c r="C28" s="126">
        <v>-95848.149248782953</v>
      </c>
      <c r="D28" s="126">
        <v>-41924.070773637417</v>
      </c>
      <c r="E28" s="126">
        <v>10959.540480402442</v>
      </c>
      <c r="F28" s="126">
        <v>17374.561923101919</v>
      </c>
      <c r="G28" s="126">
        <v>-126434.76008655032</v>
      </c>
      <c r="I28" s="368" t="s">
        <v>80</v>
      </c>
      <c r="J28" s="368"/>
    </row>
    <row r="29" spans="1:10" x14ac:dyDescent="0.3">
      <c r="A29" s="66">
        <v>26</v>
      </c>
      <c r="B29" s="126">
        <v>-18763.73961223962</v>
      </c>
      <c r="C29" s="126">
        <v>-101505.85443990736</v>
      </c>
      <c r="D29" s="126">
        <v>-43511.283599953349</v>
      </c>
      <c r="E29" s="126">
        <v>10706.312261869376</v>
      </c>
      <c r="F29" s="126">
        <v>17403.06635624358</v>
      </c>
      <c r="G29" s="126">
        <v>-135671.49903398735</v>
      </c>
    </row>
    <row r="30" spans="1:10" x14ac:dyDescent="0.3">
      <c r="A30" s="66">
        <v>27</v>
      </c>
      <c r="B30" s="126">
        <v>-20478.301928720601</v>
      </c>
      <c r="C30" s="126">
        <v>-105141.26038085297</v>
      </c>
      <c r="D30" s="126">
        <v>-45073.684573491097</v>
      </c>
      <c r="E30" s="126">
        <v>10570.388415823209</v>
      </c>
      <c r="F30" s="126">
        <v>9097.4718417317617</v>
      </c>
      <c r="G30" s="126">
        <v>-151025.38662550971</v>
      </c>
    </row>
    <row r="31" spans="1:10" x14ac:dyDescent="0.3">
      <c r="A31" s="66">
        <v>28</v>
      </c>
      <c r="B31" s="126">
        <v>-21786.967334358316</v>
      </c>
      <c r="C31" s="126">
        <v>-108118.49437115308</v>
      </c>
      <c r="D31" s="126">
        <v>-46259.903719545167</v>
      </c>
      <c r="E31" s="126">
        <v>10469.632018223001</v>
      </c>
      <c r="F31" s="126">
        <v>8828.5882537531124</v>
      </c>
      <c r="G31" s="126">
        <v>-156867.14515308043</v>
      </c>
    </row>
    <row r="32" spans="1:10" x14ac:dyDescent="0.3">
      <c r="A32" s="66">
        <v>29</v>
      </c>
      <c r="B32" s="126">
        <v>-23189.693277313694</v>
      </c>
      <c r="C32" s="126">
        <v>-111164.03790531571</v>
      </c>
      <c r="D32" s="126">
        <v>-47493.444056932</v>
      </c>
      <c r="E32" s="126">
        <v>9907.1207307247678</v>
      </c>
      <c r="F32" s="126">
        <v>8406.4516214705964</v>
      </c>
      <c r="G32" s="126">
        <v>-163533.60288736605</v>
      </c>
    </row>
    <row r="33" spans="1:13" x14ac:dyDescent="0.3">
      <c r="A33" s="66">
        <v>30</v>
      </c>
      <c r="B33" s="126">
        <v>-21793.805715919469</v>
      </c>
      <c r="C33" s="126">
        <v>-115538.24951311672</v>
      </c>
      <c r="D33" s="126">
        <v>-49254.510893388113</v>
      </c>
      <c r="E33" s="126">
        <v>3199.5294885759372</v>
      </c>
      <c r="F33" s="126">
        <v>7535.0941912384988</v>
      </c>
      <c r="G33" s="126">
        <v>-175851.9424426099</v>
      </c>
    </row>
    <row r="34" spans="1:13" x14ac:dyDescent="0.3">
      <c r="A34" s="66">
        <v>31</v>
      </c>
      <c r="B34" s="126">
        <v>-23176.970390605209</v>
      </c>
      <c r="C34" s="126">
        <v>-118428.47570849255</v>
      </c>
      <c r="D34" s="126">
        <v>-50491.654256145681</v>
      </c>
      <c r="E34" s="126">
        <v>2882.7765363597136</v>
      </c>
      <c r="F34" s="126">
        <v>7525.6953627009834</v>
      </c>
      <c r="G34" s="126">
        <v>-181688.62845618272</v>
      </c>
    </row>
    <row r="35" spans="1:13" x14ac:dyDescent="0.3">
      <c r="A35" s="66">
        <v>32</v>
      </c>
      <c r="B35" s="126">
        <v>-24567.467536890003</v>
      </c>
      <c r="C35" s="126">
        <v>-121140.51197572442</v>
      </c>
      <c r="D35" s="126">
        <v>-51733.865683344186</v>
      </c>
      <c r="E35" s="126">
        <v>2859.6869338713091</v>
      </c>
      <c r="F35" s="126">
        <v>7724.1884781326926</v>
      </c>
      <c r="G35" s="126">
        <v>-186857.96978395464</v>
      </c>
    </row>
    <row r="36" spans="1:13" x14ac:dyDescent="0.3">
      <c r="A36" s="66">
        <v>33</v>
      </c>
      <c r="B36" s="126">
        <v>-24922.001490137747</v>
      </c>
      <c r="C36" s="126">
        <v>-121743.09878899244</v>
      </c>
      <c r="D36" s="126">
        <v>-52069.65688319449</v>
      </c>
      <c r="E36" s="126">
        <v>2718.4547015734106</v>
      </c>
      <c r="F36" s="126">
        <v>7593.7559388374029</v>
      </c>
      <c r="G36" s="126">
        <v>-188422.54652191387</v>
      </c>
    </row>
    <row r="37" spans="1:13" x14ac:dyDescent="0.3">
      <c r="A37" s="66">
        <v>34</v>
      </c>
      <c r="B37" s="126">
        <v>-25243.407522650075</v>
      </c>
      <c r="C37" s="126">
        <v>-122344.81805169121</v>
      </c>
      <c r="D37" s="126">
        <v>-52385.628538944293</v>
      </c>
      <c r="E37" s="126">
        <v>2707.3836161541926</v>
      </c>
      <c r="F37" s="126">
        <v>7667.7731662360211</v>
      </c>
      <c r="G37" s="126">
        <v>-189598.69733089535</v>
      </c>
    </row>
    <row r="38" spans="1:13" x14ac:dyDescent="0.3">
      <c r="A38" s="66">
        <v>35</v>
      </c>
      <c r="B38" s="126">
        <v>-29928.56411101214</v>
      </c>
      <c r="C38" s="126">
        <v>-132319.51344796963</v>
      </c>
      <c r="D38" s="126">
        <v>-56604.198501181374</v>
      </c>
      <c r="E38" s="126">
        <v>1618.4581795113643</v>
      </c>
      <c r="F38" s="126">
        <v>8265.4503807420388</v>
      </c>
      <c r="G38" s="126">
        <v>-208968.36749990977</v>
      </c>
    </row>
    <row r="39" spans="1:13" x14ac:dyDescent="0.3">
      <c r="A39" s="66">
        <v>36</v>
      </c>
      <c r="B39" s="126">
        <v>-30258.738610751152</v>
      </c>
      <c r="C39" s="126">
        <v>-132947.38675108959</v>
      </c>
      <c r="D39" s="126">
        <v>-56936.979249933116</v>
      </c>
      <c r="E39" s="126">
        <v>1566.5926954293084</v>
      </c>
      <c r="F39" s="126">
        <v>8179.8825182809505</v>
      </c>
      <c r="G39" s="126">
        <v>-210396.62939806361</v>
      </c>
    </row>
    <row r="40" spans="1:13" x14ac:dyDescent="0.3">
      <c r="A40" s="66">
        <v>37</v>
      </c>
      <c r="B40" s="126">
        <v>-30791.100874367708</v>
      </c>
      <c r="C40" s="126">
        <v>-134067.02551492114</v>
      </c>
      <c r="D40" s="126">
        <v>-57384.407234335806</v>
      </c>
      <c r="E40" s="126">
        <v>1582.3874745288877</v>
      </c>
      <c r="F40" s="126">
        <v>8216.2575778741775</v>
      </c>
      <c r="G40" s="126">
        <v>-212443.88857122161</v>
      </c>
    </row>
    <row r="41" spans="1:13" x14ac:dyDescent="0.3">
      <c r="A41" s="66">
        <v>38</v>
      </c>
      <c r="B41" s="126">
        <v>-30837.13996797357</v>
      </c>
      <c r="C41" s="126">
        <v>-133831.05466678794</v>
      </c>
      <c r="D41" s="126">
        <v>-57448.029589071113</v>
      </c>
      <c r="E41" s="126">
        <v>1561.0832249540306</v>
      </c>
      <c r="F41" s="126">
        <v>8251.827936166248</v>
      </c>
      <c r="G41" s="126">
        <v>-212303.31306271235</v>
      </c>
      <c r="M41" s="46"/>
    </row>
    <row r="42" spans="1:13" x14ac:dyDescent="0.3">
      <c r="A42" s="66">
        <v>39</v>
      </c>
      <c r="B42" s="126">
        <v>-30945.010384632325</v>
      </c>
      <c r="C42" s="126">
        <v>-133932.27678052144</v>
      </c>
      <c r="D42" s="126">
        <v>-57546.792527658086</v>
      </c>
      <c r="E42" s="126">
        <v>1538.4907052186111</v>
      </c>
      <c r="F42" s="126">
        <v>8460.216041375028</v>
      </c>
      <c r="G42" s="126">
        <v>-212425.37294621821</v>
      </c>
    </row>
    <row r="43" spans="1:13" x14ac:dyDescent="0.3">
      <c r="A43" s="66">
        <v>40</v>
      </c>
      <c r="B43" s="126">
        <v>-35850.296418993872</v>
      </c>
      <c r="C43" s="126">
        <v>-145247.46667810134</v>
      </c>
      <c r="D43" s="126">
        <v>-62422.465956436339</v>
      </c>
      <c r="E43" s="126">
        <v>539.03729650899834</v>
      </c>
      <c r="F43" s="126">
        <v>9285.9324959468104</v>
      </c>
      <c r="G43" s="126">
        <v>-233695.25926107573</v>
      </c>
    </row>
    <row r="44" spans="1:13" x14ac:dyDescent="0.3">
      <c r="A44" s="66">
        <v>41</v>
      </c>
      <c r="B44" s="126">
        <v>-35949.206829679606</v>
      </c>
      <c r="C44" s="126">
        <v>-145324.41490475769</v>
      </c>
      <c r="D44" s="126">
        <v>-62520.526479600179</v>
      </c>
      <c r="E44" s="126">
        <v>537.67522236224636</v>
      </c>
      <c r="F44" s="126">
        <v>9249.1892419852702</v>
      </c>
      <c r="G44" s="126">
        <v>-234007.28374968996</v>
      </c>
    </row>
    <row r="45" spans="1:13" x14ac:dyDescent="0.3">
      <c r="A45" s="66">
        <v>42</v>
      </c>
      <c r="B45" s="126">
        <v>-36061.874824434039</v>
      </c>
      <c r="C45" s="126">
        <v>-144979.58290898448</v>
      </c>
      <c r="D45" s="126">
        <v>-62625.471679342772</v>
      </c>
      <c r="E45" s="126">
        <v>530.39811567992297</v>
      </c>
      <c r="F45" s="126">
        <v>9277.8026363854933</v>
      </c>
      <c r="G45" s="126">
        <v>-233858.72866069587</v>
      </c>
    </row>
    <row r="46" spans="1:13" x14ac:dyDescent="0.3">
      <c r="A46" s="66">
        <v>43</v>
      </c>
      <c r="B46" s="126">
        <v>-35736.697980502053</v>
      </c>
      <c r="C46" s="126">
        <v>-143790.85770233604</v>
      </c>
      <c r="D46" s="126">
        <v>-62321.195996686671</v>
      </c>
      <c r="E46" s="126">
        <v>528.96284402617664</v>
      </c>
      <c r="F46" s="126">
        <v>9197.8659439844123</v>
      </c>
      <c r="G46" s="126">
        <v>-232121.92289151414</v>
      </c>
    </row>
    <row r="47" spans="1:13" x14ac:dyDescent="0.3">
      <c r="A47" s="66">
        <v>44</v>
      </c>
      <c r="B47" s="126">
        <v>-35414.811837260779</v>
      </c>
      <c r="C47" s="126">
        <v>-142877.32090146182</v>
      </c>
      <c r="D47" s="126">
        <v>-62018.520307889288</v>
      </c>
      <c r="E47" s="126">
        <v>502.26758370250491</v>
      </c>
      <c r="F47" s="126">
        <v>9028.236939608707</v>
      </c>
      <c r="G47" s="126">
        <v>-230780.14852330068</v>
      </c>
    </row>
    <row r="48" spans="1:13" x14ac:dyDescent="0.3">
      <c r="A48" s="66">
        <v>45</v>
      </c>
      <c r="B48" s="126">
        <v>-30937.971239361061</v>
      </c>
      <c r="C48" s="126">
        <v>-146880.3132424923</v>
      </c>
      <c r="D48" s="126">
        <v>-63709.275627583811</v>
      </c>
      <c r="E48" s="126">
        <v>458.99229581684716</v>
      </c>
      <c r="F48" s="126">
        <v>8972.3469217930688</v>
      </c>
      <c r="G48" s="126">
        <v>-232096.22089182725</v>
      </c>
    </row>
    <row r="49" spans="1:7" x14ac:dyDescent="0.3">
      <c r="A49" s="66">
        <v>46</v>
      </c>
      <c r="B49" s="126">
        <v>-30577.23736258498</v>
      </c>
      <c r="C49" s="126">
        <v>-144982.01457545938</v>
      </c>
      <c r="D49" s="126">
        <v>-63383.556234234034</v>
      </c>
      <c r="E49" s="126">
        <v>446.23575568778637</v>
      </c>
      <c r="F49" s="126">
        <v>8866.9890212291102</v>
      </c>
      <c r="G49" s="126">
        <v>-229629.58339536149</v>
      </c>
    </row>
    <row r="50" spans="1:7" x14ac:dyDescent="0.3">
      <c r="A50" s="66">
        <v>47</v>
      </c>
      <c r="B50" s="126">
        <v>-30201.688403311284</v>
      </c>
      <c r="C50" s="126">
        <v>-142921.96770389198</v>
      </c>
      <c r="D50" s="126">
        <v>-63053.14253822506</v>
      </c>
      <c r="E50" s="126">
        <v>440.43645639088118</v>
      </c>
      <c r="F50" s="126">
        <v>8868.3612559994108</v>
      </c>
      <c r="G50" s="126">
        <v>-226868.00093303801</v>
      </c>
    </row>
    <row r="51" spans="1:7" x14ac:dyDescent="0.3">
      <c r="A51" s="66">
        <v>48</v>
      </c>
      <c r="B51" s="126">
        <v>-29781.465875064041</v>
      </c>
      <c r="C51" s="126">
        <v>-141450.24390785463</v>
      </c>
      <c r="D51" s="126">
        <v>-62667.780531634329</v>
      </c>
      <c r="E51" s="126">
        <v>430.32310492381157</v>
      </c>
      <c r="F51" s="126">
        <v>8901.1417561926555</v>
      </c>
      <c r="G51" s="126">
        <v>-224568.02545343654</v>
      </c>
    </row>
    <row r="52" spans="1:7" x14ac:dyDescent="0.3">
      <c r="A52" s="66">
        <v>49</v>
      </c>
      <c r="B52" s="126">
        <v>-29345.169224307494</v>
      </c>
      <c r="C52" s="126">
        <v>-139339.82682509327</v>
      </c>
      <c r="D52" s="126">
        <v>-62277.344443127498</v>
      </c>
      <c r="E52" s="126">
        <v>424.47279418542558</v>
      </c>
      <c r="F52" s="126">
        <v>8892.1736190746051</v>
      </c>
      <c r="G52" s="126">
        <v>-221645.69407926826</v>
      </c>
    </row>
    <row r="53" spans="1:7" x14ac:dyDescent="0.3">
      <c r="A53" s="66">
        <v>50</v>
      </c>
      <c r="B53" s="126">
        <v>-19024.36892687808</v>
      </c>
      <c r="C53" s="126">
        <v>-133028.78024835495</v>
      </c>
      <c r="D53" s="126">
        <v>-60078.688995226046</v>
      </c>
      <c r="E53" s="126">
        <v>421.51662677254251</v>
      </c>
      <c r="F53" s="126">
        <v>11601.954062364161</v>
      </c>
      <c r="G53" s="126">
        <v>-200108.36748132241</v>
      </c>
    </row>
    <row r="54" spans="1:7" x14ac:dyDescent="0.3">
      <c r="A54" s="66">
        <v>51</v>
      </c>
      <c r="B54" s="126">
        <v>-18626.014439489343</v>
      </c>
      <c r="C54" s="126">
        <v>-130119.77962488907</v>
      </c>
      <c r="D54" s="126">
        <v>-59709.568100790471</v>
      </c>
      <c r="E54" s="126">
        <v>450.75047313567654</v>
      </c>
      <c r="F54" s="126">
        <v>11906.674816959705</v>
      </c>
      <c r="G54" s="126">
        <v>-196097.9368750735</v>
      </c>
    </row>
    <row r="55" spans="1:7" x14ac:dyDescent="0.3">
      <c r="A55" s="66">
        <v>52</v>
      </c>
      <c r="B55" s="126">
        <v>-18190.76219789511</v>
      </c>
      <c r="C55" s="126">
        <v>-127055.50688764534</v>
      </c>
      <c r="D55" s="126">
        <v>-59323.353108881434</v>
      </c>
      <c r="E55" s="126">
        <v>498.84850280364782</v>
      </c>
      <c r="F55" s="126">
        <v>12107.146329755502</v>
      </c>
      <c r="G55" s="126">
        <v>-191963.62736186275</v>
      </c>
    </row>
    <row r="56" spans="1:7" x14ac:dyDescent="0.3">
      <c r="A56" s="66">
        <v>53</v>
      </c>
      <c r="B56" s="126">
        <v>-17649.339637122575</v>
      </c>
      <c r="C56" s="126">
        <v>-124921.17409282726</v>
      </c>
      <c r="D56" s="126">
        <v>-58830.607915334789</v>
      </c>
      <c r="E56" s="126">
        <v>529.59711259502546</v>
      </c>
      <c r="F56" s="126">
        <v>12246.012925018293</v>
      </c>
      <c r="G56" s="126">
        <v>-188625.5116076713</v>
      </c>
    </row>
    <row r="57" spans="1:7" x14ac:dyDescent="0.3">
      <c r="A57" s="66">
        <v>54</v>
      </c>
      <c r="B57" s="126">
        <v>-17100.538281798308</v>
      </c>
      <c r="C57" s="126">
        <v>-122853.18476325998</v>
      </c>
      <c r="D57" s="126">
        <v>-58334.488351818327</v>
      </c>
      <c r="E57" s="126">
        <v>554.60530596168746</v>
      </c>
      <c r="F57" s="126">
        <v>12442.116602499407</v>
      </c>
      <c r="G57" s="126">
        <v>-185291.48948841551</v>
      </c>
    </row>
    <row r="58" spans="1:7" x14ac:dyDescent="0.3">
      <c r="A58" s="66">
        <v>55</v>
      </c>
      <c r="B58" s="126">
        <v>-3665.1512990281294</v>
      </c>
      <c r="C58" s="126">
        <v>-112621.3195050221</v>
      </c>
      <c r="D58" s="126">
        <v>-54740.690558032715</v>
      </c>
      <c r="E58" s="126">
        <v>579.56555412158559</v>
      </c>
      <c r="F58" s="126">
        <v>12047.66009341151</v>
      </c>
      <c r="G58" s="126">
        <v>-158399.93571454982</v>
      </c>
    </row>
    <row r="59" spans="1:7" x14ac:dyDescent="0.3">
      <c r="A59" s="66">
        <v>56</v>
      </c>
      <c r="B59" s="126">
        <v>-3066.7111404452407</v>
      </c>
      <c r="C59" s="126">
        <v>-109044.17223551465</v>
      </c>
      <c r="D59" s="126">
        <v>-54183.141932704413</v>
      </c>
      <c r="E59" s="126">
        <v>614.13091904217652</v>
      </c>
      <c r="F59" s="126">
        <v>11716.802008128225</v>
      </c>
      <c r="G59" s="126">
        <v>-153963.09238149389</v>
      </c>
    </row>
    <row r="60" spans="1:7" x14ac:dyDescent="0.3">
      <c r="A60" s="66">
        <v>57</v>
      </c>
      <c r="B60" s="126">
        <v>-2535.5609762372196</v>
      </c>
      <c r="C60" s="126">
        <v>-106597.98662851946</v>
      </c>
      <c r="D60" s="126">
        <v>-53700.378870765817</v>
      </c>
      <c r="E60" s="126">
        <v>615.574452422278</v>
      </c>
      <c r="F60" s="126">
        <v>11571.895542448039</v>
      </c>
      <c r="G60" s="126">
        <v>-150646.45648065218</v>
      </c>
    </row>
    <row r="61" spans="1:7" x14ac:dyDescent="0.3">
      <c r="A61" s="66">
        <v>58</v>
      </c>
      <c r="B61" s="126">
        <v>-2515.4358442974808</v>
      </c>
      <c r="C61" s="126">
        <v>-104838.45632597072</v>
      </c>
      <c r="D61" s="126">
        <v>-53670.65764640765</v>
      </c>
      <c r="E61" s="126">
        <v>612.50583216560221</v>
      </c>
      <c r="F61" s="126">
        <v>11695.692512829097</v>
      </c>
      <c r="G61" s="126">
        <v>-148716.35147168115</v>
      </c>
    </row>
    <row r="62" spans="1:7" x14ac:dyDescent="0.3">
      <c r="A62" s="66">
        <v>59</v>
      </c>
      <c r="B62" s="126">
        <v>-2548.0015627704524</v>
      </c>
      <c r="C62" s="126">
        <v>-103537.23934995492</v>
      </c>
      <c r="D62" s="126">
        <v>-53696.445437630828</v>
      </c>
      <c r="E62" s="126">
        <v>596.08458458609459</v>
      </c>
      <c r="F62" s="126">
        <v>11846.604487878185</v>
      </c>
      <c r="G62" s="126">
        <v>-147338.99727789193</v>
      </c>
    </row>
    <row r="63" spans="1:7" x14ac:dyDescent="0.3">
      <c r="A63" s="66">
        <v>60</v>
      </c>
      <c r="B63" s="126">
        <v>14679.607324718472</v>
      </c>
      <c r="C63" s="126">
        <v>-87244.252850226345</v>
      </c>
      <c r="D63" s="126">
        <v>-48013.015573297504</v>
      </c>
      <c r="E63" s="126">
        <v>573.02576944515465</v>
      </c>
      <c r="F63" s="126">
        <v>15230.302024309203</v>
      </c>
      <c r="G63" s="126">
        <v>-104774.33330505101</v>
      </c>
    </row>
    <row r="64" spans="1:7" x14ac:dyDescent="0.3">
      <c r="A64" s="66">
        <v>61</v>
      </c>
      <c r="B64" s="126">
        <v>18989.736481909418</v>
      </c>
      <c r="C64" s="126">
        <v>-67382.602213095219</v>
      </c>
      <c r="D64" s="126">
        <v>-44036.98729819552</v>
      </c>
      <c r="E64" s="126">
        <v>596.15851944581163</v>
      </c>
      <c r="F64" s="126">
        <v>15300.129782104184</v>
      </c>
      <c r="G64" s="126">
        <v>-76533.564727831312</v>
      </c>
    </row>
    <row r="65" spans="1:7" x14ac:dyDescent="0.3">
      <c r="A65" s="66">
        <v>62</v>
      </c>
      <c r="B65" s="126">
        <v>29850.759296806464</v>
      </c>
      <c r="C65" s="126">
        <v>-4662.423767044319</v>
      </c>
      <c r="D65" s="126">
        <v>-34093.589531446916</v>
      </c>
      <c r="E65" s="126">
        <v>668.89517839403629</v>
      </c>
      <c r="F65" s="126">
        <v>13956.89983692753</v>
      </c>
      <c r="G65" s="126">
        <v>5720.5410136367955</v>
      </c>
    </row>
    <row r="66" spans="1:7" x14ac:dyDescent="0.3">
      <c r="A66" s="66">
        <v>63</v>
      </c>
      <c r="B66" s="126">
        <v>42595.16409584025</v>
      </c>
      <c r="C66" s="126">
        <v>79081.545727963487</v>
      </c>
      <c r="D66" s="126">
        <v>-22421.234298489966</v>
      </c>
      <c r="E66" s="126">
        <v>692.29568499079437</v>
      </c>
      <c r="F66" s="126">
        <v>10629.775895628101</v>
      </c>
      <c r="G66" s="126">
        <v>110577.54710593268</v>
      </c>
    </row>
    <row r="67" spans="1:7" x14ac:dyDescent="0.3">
      <c r="A67" s="66">
        <v>64</v>
      </c>
      <c r="B67" s="126">
        <v>55496.082319589063</v>
      </c>
      <c r="C67" s="126">
        <v>189460.54146558628</v>
      </c>
      <c r="D67" s="126">
        <v>-10655.617205233282</v>
      </c>
      <c r="E67" s="126">
        <v>713.79555098429728</v>
      </c>
      <c r="F67" s="126">
        <v>6951.3566860751253</v>
      </c>
      <c r="G67" s="126">
        <v>241966.1588170015</v>
      </c>
    </row>
    <row r="68" spans="1:7" x14ac:dyDescent="0.3">
      <c r="A68" s="66">
        <v>65</v>
      </c>
      <c r="B68" s="126">
        <v>71094.985427693347</v>
      </c>
      <c r="C68" s="126">
        <v>238059.7951387763</v>
      </c>
      <c r="D68" s="126">
        <v>-9523.6952553705505</v>
      </c>
      <c r="E68" s="126">
        <v>729.73261395114355</v>
      </c>
      <c r="F68" s="126">
        <v>6766.422592543161</v>
      </c>
      <c r="G68" s="126">
        <v>307127.2405175934</v>
      </c>
    </row>
    <row r="69" spans="1:7" x14ac:dyDescent="0.3">
      <c r="A69" s="66">
        <v>66</v>
      </c>
      <c r="B69" s="126">
        <v>67722.574671598661</v>
      </c>
      <c r="C69" s="126">
        <v>207111.36836406193</v>
      </c>
      <c r="D69" s="126">
        <v>-12417.152542391648</v>
      </c>
      <c r="E69" s="126">
        <v>0</v>
      </c>
      <c r="F69" s="126">
        <v>7363.698273545072</v>
      </c>
      <c r="G69" s="126">
        <v>269780.488766814</v>
      </c>
    </row>
    <row r="70" spans="1:7" x14ac:dyDescent="0.3">
      <c r="A70" s="66">
        <v>67</v>
      </c>
      <c r="B70" s="126">
        <v>70375.117976945912</v>
      </c>
      <c r="C70" s="126">
        <v>220304.122353746</v>
      </c>
      <c r="D70" s="126">
        <v>-9933.1927895782846</v>
      </c>
      <c r="E70" s="126">
        <v>0</v>
      </c>
      <c r="F70" s="126">
        <v>7046.340341302398</v>
      </c>
      <c r="G70" s="126">
        <v>287792.38788241602</v>
      </c>
    </row>
    <row r="71" spans="1:7" x14ac:dyDescent="0.3">
      <c r="A71" s="66">
        <v>68</v>
      </c>
      <c r="B71" s="126">
        <v>73775.880309077591</v>
      </c>
      <c r="C71" s="126">
        <v>233968.69936025562</v>
      </c>
      <c r="D71" s="126">
        <v>-6692.1005429897968</v>
      </c>
      <c r="E71" s="126">
        <v>0</v>
      </c>
      <c r="F71" s="126">
        <v>6784.3426334723208</v>
      </c>
      <c r="G71" s="126">
        <v>307836.82175981574</v>
      </c>
    </row>
    <row r="72" spans="1:7" x14ac:dyDescent="0.3">
      <c r="A72" s="66">
        <v>69</v>
      </c>
      <c r="B72" s="126">
        <v>77487.257372291788</v>
      </c>
      <c r="C72" s="126">
        <v>252342.49936161828</v>
      </c>
      <c r="D72" s="126">
        <v>-3221.3481668995064</v>
      </c>
      <c r="E72" s="126">
        <v>0</v>
      </c>
      <c r="F72" s="126">
        <v>6368.2761872054234</v>
      </c>
      <c r="G72" s="126">
        <v>332976.68475421594</v>
      </c>
    </row>
    <row r="73" spans="1:7" x14ac:dyDescent="0.3">
      <c r="A73" s="66">
        <v>70</v>
      </c>
      <c r="B73" s="126">
        <v>94896.689123010132</v>
      </c>
      <c r="C73" s="126">
        <v>251629.47655013451</v>
      </c>
      <c r="D73" s="126">
        <v>-2462.89731849192</v>
      </c>
      <c r="E73" s="126">
        <v>0</v>
      </c>
      <c r="F73" s="126">
        <v>7172.1136704527989</v>
      </c>
      <c r="G73" s="126">
        <v>351235.38202510547</v>
      </c>
    </row>
    <row r="74" spans="1:7" x14ac:dyDescent="0.3">
      <c r="A74" s="66">
        <v>71</v>
      </c>
      <c r="B74" s="126">
        <v>95788.474449581656</v>
      </c>
      <c r="C74" s="126">
        <v>250822.51877396711</v>
      </c>
      <c r="D74" s="126">
        <v>-1567.8100839668737</v>
      </c>
      <c r="E74" s="126">
        <v>0</v>
      </c>
      <c r="F74" s="126">
        <v>7707.8642796137538</v>
      </c>
      <c r="G74" s="126">
        <v>352751.04741919565</v>
      </c>
    </row>
    <row r="75" spans="1:7" x14ac:dyDescent="0.3">
      <c r="A75" s="66">
        <v>72</v>
      </c>
      <c r="B75" s="126">
        <v>95606.761407691942</v>
      </c>
      <c r="C75" s="126">
        <v>248133.73387344569</v>
      </c>
      <c r="D75" s="126">
        <v>-1533.4872979234988</v>
      </c>
      <c r="E75" s="126">
        <v>0</v>
      </c>
      <c r="F75" s="126">
        <v>8467.3731398805339</v>
      </c>
      <c r="G75" s="126">
        <v>350674.3811230947</v>
      </c>
    </row>
    <row r="76" spans="1:7" x14ac:dyDescent="0.3">
      <c r="A76" s="66">
        <v>73</v>
      </c>
      <c r="B76" s="126">
        <v>96079.611555627896</v>
      </c>
      <c r="C76" s="126">
        <v>255363.01472562965</v>
      </c>
      <c r="D76" s="126">
        <v>-849.26196502325183</v>
      </c>
      <c r="E76" s="126">
        <v>0</v>
      </c>
      <c r="F76" s="126">
        <v>7830.7940633129583</v>
      </c>
      <c r="G76" s="126">
        <v>358424.15837954724</v>
      </c>
    </row>
    <row r="77" spans="1:7" x14ac:dyDescent="0.3">
      <c r="A77" s="66">
        <v>74</v>
      </c>
      <c r="B77" s="126">
        <v>96680.895744059118</v>
      </c>
      <c r="C77" s="126">
        <v>261753.09956097053</v>
      </c>
      <c r="D77" s="126">
        <v>-224.57666567495221</v>
      </c>
      <c r="E77" s="126">
        <v>0</v>
      </c>
      <c r="F77" s="126">
        <v>8817.2726449567981</v>
      </c>
      <c r="G77" s="126">
        <v>367026.69128431147</v>
      </c>
    </row>
    <row r="78" spans="1:7" x14ac:dyDescent="0.3">
      <c r="A78" s="66">
        <v>75</v>
      </c>
      <c r="B78" s="126">
        <v>115700.4855132209</v>
      </c>
      <c r="C78" s="126">
        <v>266519.39962410799</v>
      </c>
      <c r="D78" s="126">
        <v>-64.171694117678754</v>
      </c>
      <c r="E78" s="126">
        <v>0</v>
      </c>
      <c r="F78" s="126">
        <v>10777.506745283079</v>
      </c>
      <c r="G78" s="126">
        <v>392933.22018849431</v>
      </c>
    </row>
    <row r="79" spans="1:7" x14ac:dyDescent="0.3">
      <c r="A79" s="66">
        <v>76</v>
      </c>
      <c r="B79" s="126">
        <v>115689.37482470392</v>
      </c>
      <c r="C79" s="126">
        <v>253622.65536482935</v>
      </c>
      <c r="D79" s="126">
        <v>0</v>
      </c>
      <c r="E79" s="126">
        <v>0</v>
      </c>
      <c r="F79" s="126">
        <v>10810.350469304192</v>
      </c>
      <c r="G79" s="126">
        <v>380122.38065883744</v>
      </c>
    </row>
    <row r="80" spans="1:7" x14ac:dyDescent="0.3">
      <c r="A80" s="66">
        <v>77</v>
      </c>
      <c r="B80" s="126">
        <v>115364.71678631793</v>
      </c>
      <c r="C80" s="126">
        <v>252096.41690645143</v>
      </c>
      <c r="D80" s="126">
        <v>0</v>
      </c>
      <c r="E80" s="126">
        <v>0</v>
      </c>
      <c r="F80" s="126">
        <v>14346.356082826271</v>
      </c>
      <c r="G80" s="126">
        <v>381807.4897755956</v>
      </c>
    </row>
    <row r="81" spans="1:7" x14ac:dyDescent="0.3">
      <c r="A81" s="66">
        <v>78</v>
      </c>
      <c r="B81" s="126">
        <v>115072.68947401129</v>
      </c>
      <c r="C81" s="126">
        <v>272668.39119363873</v>
      </c>
      <c r="D81" s="126">
        <v>0</v>
      </c>
      <c r="E81" s="126">
        <v>0</v>
      </c>
      <c r="F81" s="126">
        <v>17573.310412082545</v>
      </c>
      <c r="G81" s="126">
        <v>405314.39107973257</v>
      </c>
    </row>
    <row r="82" spans="1:7" x14ac:dyDescent="0.3">
      <c r="A82" s="66">
        <v>79</v>
      </c>
      <c r="B82" s="126">
        <v>114576.56317863386</v>
      </c>
      <c r="C82" s="126">
        <v>329660.20194030064</v>
      </c>
      <c r="D82" s="126">
        <v>0</v>
      </c>
      <c r="E82" s="126">
        <v>0</v>
      </c>
      <c r="F82" s="126">
        <v>22219.15158551087</v>
      </c>
      <c r="G82" s="126">
        <v>466455.91670444538</v>
      </c>
    </row>
    <row r="83" spans="1:7" x14ac:dyDescent="0.3">
      <c r="A83" s="66">
        <v>80</v>
      </c>
      <c r="B83" s="126">
        <v>119024.7935594094</v>
      </c>
      <c r="C83" s="126">
        <v>251774.0367945756</v>
      </c>
      <c r="D83" s="126">
        <v>0</v>
      </c>
      <c r="E83" s="126">
        <v>0</v>
      </c>
      <c r="F83" s="126">
        <v>21778.623257379273</v>
      </c>
      <c r="G83" s="126">
        <v>392577.4536113643</v>
      </c>
    </row>
    <row r="84" spans="1:7" x14ac:dyDescent="0.3">
      <c r="A84" s="66">
        <v>81</v>
      </c>
      <c r="B84" s="126">
        <v>118890.83455585016</v>
      </c>
      <c r="C84" s="126">
        <v>274358.07839723118</v>
      </c>
      <c r="D84" s="126">
        <v>0</v>
      </c>
      <c r="E84" s="126">
        <v>0</v>
      </c>
      <c r="F84" s="126">
        <v>27119.858357452558</v>
      </c>
      <c r="G84" s="126">
        <v>420368.77131053386</v>
      </c>
    </row>
    <row r="85" spans="1:7" x14ac:dyDescent="0.3">
      <c r="A85" s="66">
        <v>82</v>
      </c>
      <c r="B85" s="126">
        <v>118746.51987341684</v>
      </c>
      <c r="C85" s="126">
        <v>299762.4470628851</v>
      </c>
      <c r="D85" s="126">
        <v>0</v>
      </c>
      <c r="E85" s="126">
        <v>0</v>
      </c>
      <c r="F85" s="126">
        <v>34202.628318086361</v>
      </c>
      <c r="G85" s="126">
        <v>452711.59525438829</v>
      </c>
    </row>
    <row r="86" spans="1:7" x14ac:dyDescent="0.3">
      <c r="A86" s="66">
        <v>83</v>
      </c>
      <c r="B86" s="126">
        <v>118508.76672421834</v>
      </c>
      <c r="C86" s="126">
        <v>279394.52603065269</v>
      </c>
      <c r="D86" s="126">
        <v>0</v>
      </c>
      <c r="E86" s="126">
        <v>0</v>
      </c>
      <c r="F86" s="126">
        <v>41642.016941704365</v>
      </c>
      <c r="G86" s="126">
        <v>439545.30969657539</v>
      </c>
    </row>
    <row r="87" spans="1:7" x14ac:dyDescent="0.3">
      <c r="A87" s="66">
        <v>84</v>
      </c>
      <c r="B87" s="126">
        <v>118394.28761051346</v>
      </c>
      <c r="C87" s="126">
        <v>271949.92020862427</v>
      </c>
      <c r="D87" s="126">
        <v>0</v>
      </c>
      <c r="E87" s="126">
        <v>0</v>
      </c>
      <c r="F87" s="126">
        <v>49749.235601694112</v>
      </c>
      <c r="G87" s="126">
        <v>440093.44342083181</v>
      </c>
    </row>
    <row r="88" spans="1:7" x14ac:dyDescent="0.3">
      <c r="A88" s="66">
        <v>85</v>
      </c>
      <c r="B88" s="126">
        <v>134121.45106906572</v>
      </c>
      <c r="C88" s="126">
        <v>315768.78341327101</v>
      </c>
      <c r="D88" s="126">
        <v>0</v>
      </c>
      <c r="E88" s="126">
        <v>0</v>
      </c>
      <c r="F88" s="126">
        <v>58592.312426807897</v>
      </c>
      <c r="G88" s="126">
        <v>508482.54690914461</v>
      </c>
    </row>
    <row r="89" spans="1:7" x14ac:dyDescent="0.3">
      <c r="A89" s="66">
        <v>86</v>
      </c>
      <c r="B89" s="126">
        <v>134034.91311212219</v>
      </c>
      <c r="C89" s="126">
        <v>290668.72159771767</v>
      </c>
      <c r="D89" s="126">
        <v>0</v>
      </c>
      <c r="E89" s="126">
        <v>0</v>
      </c>
      <c r="F89" s="126">
        <v>65804.845157378557</v>
      </c>
      <c r="G89" s="126">
        <v>490508.47986721841</v>
      </c>
    </row>
    <row r="90" spans="1:7" x14ac:dyDescent="0.3">
      <c r="A90" s="66">
        <v>87</v>
      </c>
      <c r="B90" s="126">
        <v>133897.45752527597</v>
      </c>
      <c r="C90" s="126">
        <v>296983.057385566</v>
      </c>
      <c r="D90" s="126">
        <v>0</v>
      </c>
      <c r="E90" s="126">
        <v>0</v>
      </c>
      <c r="F90" s="126">
        <v>75692.179551112917</v>
      </c>
      <c r="G90" s="126">
        <v>506572.69446195487</v>
      </c>
    </row>
    <row r="91" spans="1:7" x14ac:dyDescent="0.3">
      <c r="A91" s="66">
        <v>88</v>
      </c>
      <c r="B91" s="126">
        <v>133783.77357205941</v>
      </c>
      <c r="C91" s="126">
        <v>288301.88830512989</v>
      </c>
      <c r="D91" s="126">
        <v>0</v>
      </c>
      <c r="E91" s="126">
        <v>0</v>
      </c>
      <c r="F91" s="126">
        <v>81564.802571832595</v>
      </c>
      <c r="G91" s="126">
        <v>503650.46444902191</v>
      </c>
    </row>
    <row r="92" spans="1:7" x14ac:dyDescent="0.3">
      <c r="A92" s="66">
        <v>89</v>
      </c>
      <c r="B92" s="126">
        <v>133690.51674919631</v>
      </c>
      <c r="C92" s="126">
        <v>292711.07621058548</v>
      </c>
      <c r="D92" s="126">
        <v>0</v>
      </c>
      <c r="E92" s="126">
        <v>0</v>
      </c>
      <c r="F92" s="126">
        <v>88402.072864904811</v>
      </c>
      <c r="G92" s="126">
        <v>514803.66582468658</v>
      </c>
    </row>
    <row r="93" spans="1:7" x14ac:dyDescent="0.3">
      <c r="A93" s="66">
        <v>90</v>
      </c>
      <c r="B93" s="126">
        <v>133542.5108661738</v>
      </c>
      <c r="C93" s="126">
        <v>286438.9041910455</v>
      </c>
      <c r="D93" s="126">
        <v>0</v>
      </c>
      <c r="E93" s="126">
        <v>0</v>
      </c>
      <c r="F93" s="126">
        <v>92858.2266304683</v>
      </c>
      <c r="G93" s="126">
        <v>512839.6416876876</v>
      </c>
    </row>
    <row r="94" spans="1:7" x14ac:dyDescent="0.3">
      <c r="A94" s="66">
        <v>91</v>
      </c>
      <c r="B94" s="126">
        <v>133437.13659032318</v>
      </c>
      <c r="C94" s="126">
        <v>288933.7243131717</v>
      </c>
      <c r="D94" s="126">
        <v>0</v>
      </c>
      <c r="E94" s="126">
        <v>0</v>
      </c>
      <c r="F94" s="126">
        <v>104567.60559930828</v>
      </c>
      <c r="G94" s="126">
        <v>526938.46650280314</v>
      </c>
    </row>
    <row r="95" spans="1:7" x14ac:dyDescent="0.3">
      <c r="A95" s="66">
        <v>92</v>
      </c>
      <c r="B95" s="126">
        <v>133374.07661094572</v>
      </c>
      <c r="C95" s="126">
        <v>283904.2400782585</v>
      </c>
      <c r="D95" s="126">
        <v>0</v>
      </c>
      <c r="E95" s="126">
        <v>0</v>
      </c>
      <c r="F95" s="126">
        <v>108264.3418514193</v>
      </c>
      <c r="G95" s="126">
        <v>525542.6585406235</v>
      </c>
    </row>
    <row r="96" spans="1:7" x14ac:dyDescent="0.3">
      <c r="A96" s="66">
        <v>93</v>
      </c>
      <c r="B96" s="126">
        <v>133315.95429389959</v>
      </c>
      <c r="C96" s="126">
        <v>301575.54531510425</v>
      </c>
      <c r="D96" s="126">
        <v>0</v>
      </c>
      <c r="E96" s="126">
        <v>0</v>
      </c>
      <c r="F96" s="126">
        <v>132307.65715663807</v>
      </c>
      <c r="G96" s="126">
        <v>567199.15676564188</v>
      </c>
    </row>
    <row r="97" spans="1:7" x14ac:dyDescent="0.3">
      <c r="A97" s="66">
        <v>94</v>
      </c>
      <c r="B97" s="126">
        <v>133120.19863737302</v>
      </c>
      <c r="C97" s="126">
        <v>292672.07236414531</v>
      </c>
      <c r="D97" s="126">
        <v>0</v>
      </c>
      <c r="E97" s="126">
        <v>0</v>
      </c>
      <c r="F97" s="126">
        <v>136199.5865351712</v>
      </c>
      <c r="G97" s="126">
        <v>561991.85753668961</v>
      </c>
    </row>
    <row r="98" spans="1:7" x14ac:dyDescent="0.3">
      <c r="A98" s="66">
        <v>95</v>
      </c>
      <c r="B98" s="126">
        <v>132843.44089564015</v>
      </c>
      <c r="C98" s="126">
        <v>333254.66891646764</v>
      </c>
      <c r="D98" s="126">
        <v>0</v>
      </c>
      <c r="E98" s="126">
        <v>0</v>
      </c>
      <c r="F98" s="126">
        <v>219469.22074041778</v>
      </c>
      <c r="G98" s="126">
        <v>685567.33055252559</v>
      </c>
    </row>
    <row r="99" spans="1:7" x14ac:dyDescent="0.3">
      <c r="A99" s="66">
        <v>96</v>
      </c>
      <c r="B99" s="126">
        <v>132851.62586049314</v>
      </c>
      <c r="C99" s="126">
        <v>304841.3668194213</v>
      </c>
      <c r="D99" s="126">
        <v>0</v>
      </c>
      <c r="E99" s="126">
        <v>0</v>
      </c>
      <c r="F99" s="126">
        <v>217850.68603224962</v>
      </c>
      <c r="G99" s="126">
        <v>655543.67871216405</v>
      </c>
    </row>
    <row r="100" spans="1:7" x14ac:dyDescent="0.3">
      <c r="A100" s="66">
        <v>97</v>
      </c>
      <c r="B100" s="126">
        <v>132671.55102201234</v>
      </c>
      <c r="C100" s="126">
        <v>328201.64805632643</v>
      </c>
      <c r="D100" s="126">
        <v>0</v>
      </c>
      <c r="E100" s="126">
        <v>0</v>
      </c>
      <c r="F100" s="126">
        <v>242986.58597169284</v>
      </c>
      <c r="G100" s="126">
        <v>703859.78505003161</v>
      </c>
    </row>
    <row r="101" spans="1:7" x14ac:dyDescent="0.3">
      <c r="A101" s="66">
        <v>98</v>
      </c>
      <c r="B101" s="126">
        <v>132503.92576566341</v>
      </c>
      <c r="C101" s="126">
        <v>298003.7475531699</v>
      </c>
      <c r="D101" s="126">
        <v>0</v>
      </c>
      <c r="E101" s="126">
        <v>0</v>
      </c>
      <c r="F101" s="126">
        <v>190158.53289577996</v>
      </c>
      <c r="G101" s="126">
        <v>620666.20621461328</v>
      </c>
    </row>
    <row r="102" spans="1:7" x14ac:dyDescent="0.3">
      <c r="A102" s="66">
        <v>99</v>
      </c>
      <c r="B102" s="126">
        <v>132321.41907524667</v>
      </c>
      <c r="C102" s="126">
        <v>308523.56330656359</v>
      </c>
      <c r="D102" s="126">
        <v>0</v>
      </c>
      <c r="E102" s="126">
        <v>0</v>
      </c>
      <c r="F102" s="126">
        <v>152990.57376411464</v>
      </c>
      <c r="G102" s="126">
        <v>593835.55614592484</v>
      </c>
    </row>
    <row r="103" spans="1:7" x14ac:dyDescent="0.3">
      <c r="A103" s="127" t="s">
        <v>246</v>
      </c>
      <c r="B103" s="126">
        <v>131869.40436340944</v>
      </c>
      <c r="C103" s="126">
        <v>356546.72827027435</v>
      </c>
      <c r="D103" s="126">
        <v>0</v>
      </c>
      <c r="E103" s="126">
        <v>0</v>
      </c>
      <c r="F103" s="126">
        <v>170526.35892272578</v>
      </c>
      <c r="G103" s="126">
        <v>658942.49155640951</v>
      </c>
    </row>
  </sheetData>
  <mergeCells count="1">
    <mergeCell ref="A1:G1"/>
  </mergeCells>
  <hyperlinks>
    <hyperlink ref="M41" location="OBSAH!A1" display="Zpět na obsah" xr:uid="{8F911154-437E-43F3-AA54-304E98D8960B}"/>
    <hyperlink ref="I28" location="OBSAH!A1" display="Zpět na Obsah" xr:uid="{CE180127-5C41-496C-8EDA-2BFA3E092FFD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5B8C8-0854-42F3-A754-D12B91D70A57}">
  <sheetPr codeName="List54">
    <tabColor theme="0" tint="-0.34998626667073579"/>
  </sheetPr>
  <dimension ref="A1:AB52"/>
  <sheetViews>
    <sheetView workbookViewId="0">
      <selection activeCell="K29" sqref="K29"/>
    </sheetView>
  </sheetViews>
  <sheetFormatPr defaultColWidth="8.84375" defaultRowHeight="11.6" x14ac:dyDescent="0.3"/>
  <cols>
    <col min="1" max="1" width="8.84375" style="65"/>
    <col min="2" max="3" width="12.07421875" style="53" bestFit="1" customWidth="1"/>
    <col min="4" max="4" width="11.3046875" style="53" bestFit="1" customWidth="1"/>
    <col min="5" max="6" width="8.84375" style="4"/>
    <col min="7" max="26" width="8.84375" style="53"/>
    <col min="27" max="27" width="8.84375" style="98"/>
    <col min="28" max="28" width="9.69140625" style="98" bestFit="1" customWidth="1"/>
    <col min="29" max="16384" width="8.84375" style="53"/>
  </cols>
  <sheetData>
    <row r="1" spans="1:28" x14ac:dyDescent="0.3">
      <c r="A1" s="94" t="s">
        <v>247</v>
      </c>
    </row>
    <row r="2" spans="1:28" x14ac:dyDescent="0.3">
      <c r="A2" s="64"/>
      <c r="B2" s="95" t="s">
        <v>248</v>
      </c>
      <c r="C2" s="95" t="s">
        <v>249</v>
      </c>
      <c r="D2" s="95" t="s">
        <v>245</v>
      </c>
    </row>
    <row r="3" spans="1:28" x14ac:dyDescent="0.3">
      <c r="A3" s="64" t="s">
        <v>250</v>
      </c>
      <c r="B3" s="96">
        <v>2401.0527276656831</v>
      </c>
      <c r="C3" s="96">
        <v>0</v>
      </c>
      <c r="D3" s="96">
        <f>B3-C3</f>
        <v>2401.0527276656831</v>
      </c>
      <c r="G3" s="106"/>
      <c r="AA3" s="98">
        <f>1000*20000</f>
        <v>20000000</v>
      </c>
      <c r="AB3" s="98">
        <f>-50000*1000</f>
        <v>-50000000</v>
      </c>
    </row>
    <row r="4" spans="1:28" x14ac:dyDescent="0.3">
      <c r="A4" s="64" t="s">
        <v>251</v>
      </c>
      <c r="B4" s="96">
        <v>25156.322029792762</v>
      </c>
      <c r="C4" s="96">
        <v>0</v>
      </c>
      <c r="D4" s="96">
        <f t="shared" ref="D4:D52" si="0">B4-C4</f>
        <v>25156.322029792762</v>
      </c>
      <c r="G4" s="106"/>
      <c r="AA4" s="98">
        <f t="shared" ref="AA4:AA22" si="1">1000*20000</f>
        <v>20000000</v>
      </c>
      <c r="AB4" s="98">
        <f t="shared" ref="AB4:AB22" si="2">-50000*1000</f>
        <v>-50000000</v>
      </c>
    </row>
    <row r="5" spans="1:28" x14ac:dyDescent="0.3">
      <c r="A5" s="64" t="s">
        <v>252</v>
      </c>
      <c r="B5" s="96">
        <v>128178.37887378766</v>
      </c>
      <c r="C5" s="96">
        <v>0</v>
      </c>
      <c r="D5" s="96">
        <f t="shared" si="0"/>
        <v>128178.37887378766</v>
      </c>
      <c r="G5" s="106"/>
      <c r="AA5" s="98">
        <f t="shared" si="1"/>
        <v>20000000</v>
      </c>
      <c r="AB5" s="98">
        <f t="shared" si="2"/>
        <v>-50000000</v>
      </c>
    </row>
    <row r="6" spans="1:28" x14ac:dyDescent="0.3">
      <c r="A6" s="64" t="s">
        <v>253</v>
      </c>
      <c r="B6" s="96">
        <v>226966.73247812249</v>
      </c>
      <c r="C6" s="96">
        <v>0</v>
      </c>
      <c r="D6" s="96">
        <f t="shared" si="0"/>
        <v>226966.73247812249</v>
      </c>
      <c r="G6" s="106"/>
      <c r="AA6" s="98">
        <f t="shared" si="1"/>
        <v>20000000</v>
      </c>
      <c r="AB6" s="98">
        <f t="shared" si="2"/>
        <v>-50000000</v>
      </c>
    </row>
    <row r="7" spans="1:28" x14ac:dyDescent="0.3">
      <c r="A7" s="64" t="s">
        <v>254</v>
      </c>
      <c r="B7" s="96">
        <v>886054.92274877487</v>
      </c>
      <c r="C7" s="96">
        <v>0</v>
      </c>
      <c r="D7" s="96">
        <f t="shared" si="0"/>
        <v>886054.92274877487</v>
      </c>
      <c r="G7" s="106"/>
      <c r="AA7" s="98">
        <f t="shared" si="1"/>
        <v>20000000</v>
      </c>
      <c r="AB7" s="98">
        <f t="shared" si="2"/>
        <v>-50000000</v>
      </c>
    </row>
    <row r="8" spans="1:28" x14ac:dyDescent="0.3">
      <c r="A8" s="64" t="s">
        <v>255</v>
      </c>
      <c r="B8" s="96">
        <v>1552727.9888769807</v>
      </c>
      <c r="C8" s="96">
        <v>1225.3060494682918</v>
      </c>
      <c r="D8" s="96">
        <f t="shared" si="0"/>
        <v>1551502.6828275125</v>
      </c>
      <c r="G8" s="106"/>
      <c r="AA8" s="98">
        <f t="shared" si="1"/>
        <v>20000000</v>
      </c>
      <c r="AB8" s="98">
        <f t="shared" si="2"/>
        <v>-50000000</v>
      </c>
    </row>
    <row r="9" spans="1:28" x14ac:dyDescent="0.3">
      <c r="A9" s="64" t="s">
        <v>256</v>
      </c>
      <c r="B9" s="96">
        <v>2310849.0556953917</v>
      </c>
      <c r="C9" s="96">
        <v>11738.159987754434</v>
      </c>
      <c r="D9" s="96">
        <f t="shared" si="0"/>
        <v>2299110.8957076371</v>
      </c>
      <c r="G9" s="106"/>
      <c r="AA9" s="98">
        <f t="shared" si="1"/>
        <v>20000000</v>
      </c>
      <c r="AB9" s="98">
        <f t="shared" si="2"/>
        <v>-50000000</v>
      </c>
    </row>
    <row r="10" spans="1:28" x14ac:dyDescent="0.3">
      <c r="A10" s="64" t="s">
        <v>257</v>
      </c>
      <c r="B10" s="96">
        <v>2969684.2068575528</v>
      </c>
      <c r="C10" s="96">
        <v>37109.791666167301</v>
      </c>
      <c r="D10" s="96">
        <f t="shared" si="0"/>
        <v>2932574.4151913854</v>
      </c>
      <c r="G10" s="106"/>
      <c r="AA10" s="98">
        <f t="shared" si="1"/>
        <v>20000000</v>
      </c>
      <c r="AB10" s="98">
        <f t="shared" si="2"/>
        <v>-50000000</v>
      </c>
    </row>
    <row r="11" spans="1:28" x14ac:dyDescent="0.3">
      <c r="A11" s="64" t="s">
        <v>150</v>
      </c>
      <c r="B11" s="96">
        <v>4733502.485606947</v>
      </c>
      <c r="C11" s="96">
        <v>205460.57051631279</v>
      </c>
      <c r="D11" s="96">
        <f t="shared" si="0"/>
        <v>4528041.9150906345</v>
      </c>
      <c r="G11" s="106"/>
      <c r="AA11" s="98">
        <f t="shared" si="1"/>
        <v>20000000</v>
      </c>
      <c r="AB11" s="98">
        <f t="shared" si="2"/>
        <v>-50000000</v>
      </c>
    </row>
    <row r="12" spans="1:28" x14ac:dyDescent="0.3">
      <c r="A12" s="64" t="s">
        <v>151</v>
      </c>
      <c r="B12" s="96">
        <v>6748682.60441186</v>
      </c>
      <c r="C12" s="96">
        <v>1040143.4718697331</v>
      </c>
      <c r="D12" s="96">
        <f t="shared" si="0"/>
        <v>5708539.1325421268</v>
      </c>
      <c r="G12" s="106"/>
      <c r="AA12" s="98">
        <f t="shared" si="1"/>
        <v>20000000</v>
      </c>
      <c r="AB12" s="98">
        <f t="shared" si="2"/>
        <v>-50000000</v>
      </c>
    </row>
    <row r="13" spans="1:28" x14ac:dyDescent="0.3">
      <c r="A13" s="64" t="s">
        <v>152</v>
      </c>
      <c r="B13" s="96">
        <v>7435149.0465000393</v>
      </c>
      <c r="C13" s="96">
        <v>1972254.0171485862</v>
      </c>
      <c r="D13" s="96">
        <f t="shared" si="0"/>
        <v>5462895.0293514533</v>
      </c>
      <c r="G13" s="106"/>
      <c r="AA13" s="98">
        <f t="shared" si="1"/>
        <v>20000000</v>
      </c>
      <c r="AB13" s="98">
        <f t="shared" si="2"/>
        <v>-50000000</v>
      </c>
    </row>
    <row r="14" spans="1:28" x14ac:dyDescent="0.3">
      <c r="A14" s="64" t="s">
        <v>153</v>
      </c>
      <c r="B14" s="96">
        <v>7336667.9625473693</v>
      </c>
      <c r="C14" s="96">
        <v>2903619.1056986642</v>
      </c>
      <c r="D14" s="96">
        <f t="shared" si="0"/>
        <v>4433048.8568487056</v>
      </c>
      <c r="G14" s="106"/>
      <c r="AA14" s="98">
        <f t="shared" si="1"/>
        <v>20000000</v>
      </c>
      <c r="AB14" s="98">
        <f t="shared" si="2"/>
        <v>-50000000</v>
      </c>
    </row>
    <row r="15" spans="1:28" x14ac:dyDescent="0.3">
      <c r="A15" s="64" t="s">
        <v>154</v>
      </c>
      <c r="B15" s="96">
        <v>6913898.0467188982</v>
      </c>
      <c r="C15" s="96">
        <v>3676557.3865904142</v>
      </c>
      <c r="D15" s="96">
        <f t="shared" si="0"/>
        <v>3237340.660128484</v>
      </c>
      <c r="G15" s="106"/>
      <c r="AA15" s="98">
        <f t="shared" si="1"/>
        <v>20000000</v>
      </c>
      <c r="AB15" s="98">
        <f t="shared" si="2"/>
        <v>-50000000</v>
      </c>
    </row>
    <row r="16" spans="1:28" x14ac:dyDescent="0.3">
      <c r="A16" s="64" t="s">
        <v>155</v>
      </c>
      <c r="B16" s="96">
        <v>7854273.9207118116</v>
      </c>
      <c r="C16" s="96">
        <v>5002089.9338166146</v>
      </c>
      <c r="D16" s="96">
        <f t="shared" si="0"/>
        <v>2852183.9868951971</v>
      </c>
      <c r="G16" s="106"/>
      <c r="AA16" s="98">
        <f t="shared" si="1"/>
        <v>20000000</v>
      </c>
      <c r="AB16" s="98">
        <f t="shared" si="2"/>
        <v>-50000000</v>
      </c>
    </row>
    <row r="17" spans="1:28" x14ac:dyDescent="0.3">
      <c r="A17" s="64" t="s">
        <v>156</v>
      </c>
      <c r="B17" s="96">
        <v>9813844.7400667816</v>
      </c>
      <c r="C17" s="96">
        <v>6918011.1352974772</v>
      </c>
      <c r="D17" s="96">
        <f t="shared" si="0"/>
        <v>2895833.6047693044</v>
      </c>
      <c r="G17" s="106"/>
      <c r="AA17" s="98">
        <f t="shared" si="1"/>
        <v>20000000</v>
      </c>
      <c r="AB17" s="98">
        <f t="shared" si="2"/>
        <v>-50000000</v>
      </c>
    </row>
    <row r="18" spans="1:28" x14ac:dyDescent="0.3">
      <c r="A18" s="64" t="s">
        <v>157</v>
      </c>
      <c r="B18" s="96">
        <v>12397753.296240028</v>
      </c>
      <c r="C18" s="96">
        <v>9271970.8012541793</v>
      </c>
      <c r="D18" s="96">
        <f t="shared" si="0"/>
        <v>3125782.4949858487</v>
      </c>
      <c r="G18" s="106"/>
      <c r="AA18" s="98">
        <f t="shared" si="1"/>
        <v>20000000</v>
      </c>
      <c r="AB18" s="98">
        <f t="shared" si="2"/>
        <v>-50000000</v>
      </c>
    </row>
    <row r="19" spans="1:28" x14ac:dyDescent="0.3">
      <c r="A19" s="64" t="s">
        <v>158</v>
      </c>
      <c r="B19" s="96">
        <v>11602154.085061215</v>
      </c>
      <c r="C19" s="96">
        <v>8495041.8166764602</v>
      </c>
      <c r="D19" s="96">
        <f t="shared" si="0"/>
        <v>3107112.2683847547</v>
      </c>
      <c r="G19" s="106"/>
      <c r="AA19" s="98">
        <f t="shared" si="1"/>
        <v>20000000</v>
      </c>
      <c r="AB19" s="98">
        <f t="shared" si="2"/>
        <v>-50000000</v>
      </c>
    </row>
    <row r="20" spans="1:28" x14ac:dyDescent="0.3">
      <c r="A20" s="64" t="s">
        <v>159</v>
      </c>
      <c r="B20" s="96">
        <v>12198321.372112181</v>
      </c>
      <c r="C20" s="96">
        <v>8568786.7665144987</v>
      </c>
      <c r="D20" s="96">
        <f t="shared" si="0"/>
        <v>3629534.6055976823</v>
      </c>
      <c r="G20" s="106"/>
      <c r="AA20" s="98">
        <f t="shared" si="1"/>
        <v>20000000</v>
      </c>
      <c r="AB20" s="98">
        <f t="shared" si="2"/>
        <v>-50000000</v>
      </c>
    </row>
    <row r="21" spans="1:28" x14ac:dyDescent="0.3">
      <c r="A21" s="64" t="s">
        <v>160</v>
      </c>
      <c r="B21" s="96">
        <v>12991562.165740384</v>
      </c>
      <c r="C21" s="96">
        <v>8859306.6354909688</v>
      </c>
      <c r="D21" s="96">
        <f t="shared" si="0"/>
        <v>4132255.530249415</v>
      </c>
      <c r="G21" s="106"/>
      <c r="AA21" s="98">
        <f t="shared" si="1"/>
        <v>20000000</v>
      </c>
      <c r="AB21" s="98">
        <f t="shared" si="2"/>
        <v>-50000000</v>
      </c>
    </row>
    <row r="22" spans="1:28" x14ac:dyDescent="0.3">
      <c r="A22" s="64" t="s">
        <v>161</v>
      </c>
      <c r="B22" s="96">
        <v>11659261.534707293</v>
      </c>
      <c r="C22" s="96">
        <v>7684107.4253848111</v>
      </c>
      <c r="D22" s="96">
        <f t="shared" si="0"/>
        <v>3975154.1093224818</v>
      </c>
      <c r="G22" s="106"/>
      <c r="AA22" s="98">
        <f t="shared" si="1"/>
        <v>20000000</v>
      </c>
      <c r="AB22" s="98">
        <f t="shared" si="2"/>
        <v>-50000000</v>
      </c>
    </row>
    <row r="23" spans="1:28" x14ac:dyDescent="0.3">
      <c r="A23" s="64" t="s">
        <v>162</v>
      </c>
      <c r="B23" s="96">
        <v>12559983.945862439</v>
      </c>
      <c r="C23" s="96">
        <v>8275153.2176598357</v>
      </c>
      <c r="D23" s="96">
        <f t="shared" si="0"/>
        <v>4284830.7282026028</v>
      </c>
      <c r="F23" s="46"/>
      <c r="G23" s="106"/>
      <c r="AA23" s="98">
        <v>0</v>
      </c>
      <c r="AB23" s="98">
        <v>0</v>
      </c>
    </row>
    <row r="24" spans="1:28" x14ac:dyDescent="0.3">
      <c r="A24" s="64" t="s">
        <v>163</v>
      </c>
      <c r="B24" s="96">
        <v>15309120.276749074</v>
      </c>
      <c r="C24" s="96">
        <v>10352861.614622816</v>
      </c>
      <c r="D24" s="96">
        <f t="shared" si="0"/>
        <v>4956258.662126258</v>
      </c>
      <c r="G24" s="106"/>
      <c r="H24" s="46"/>
      <c r="AA24" s="98">
        <v>0</v>
      </c>
      <c r="AB24" s="98">
        <v>0</v>
      </c>
    </row>
    <row r="25" spans="1:28" x14ac:dyDescent="0.3">
      <c r="A25" s="64" t="s">
        <v>164</v>
      </c>
      <c r="B25" s="96">
        <v>15739687.831112159</v>
      </c>
      <c r="C25" s="96">
        <v>10615097.031820958</v>
      </c>
      <c r="D25" s="96">
        <f t="shared" si="0"/>
        <v>5124590.7992912009</v>
      </c>
      <c r="G25" s="106"/>
      <c r="AA25" s="98">
        <v>0</v>
      </c>
      <c r="AB25" s="98">
        <v>0</v>
      </c>
    </row>
    <row r="26" spans="1:28" x14ac:dyDescent="0.3">
      <c r="A26" s="64" t="s">
        <v>165</v>
      </c>
      <c r="B26" s="96">
        <v>16379832.519004885</v>
      </c>
      <c r="C26" s="96">
        <v>11167099.753631489</v>
      </c>
      <c r="D26" s="96">
        <f t="shared" si="0"/>
        <v>5212732.7653733958</v>
      </c>
      <c r="F26" s="368" t="s">
        <v>80</v>
      </c>
      <c r="G26" s="368"/>
      <c r="AA26" s="98">
        <v>0</v>
      </c>
      <c r="AB26" s="98">
        <v>0</v>
      </c>
    </row>
    <row r="27" spans="1:28" x14ac:dyDescent="0.3">
      <c r="A27" s="64" t="s">
        <v>166</v>
      </c>
      <c r="B27" s="96">
        <v>15751912.530501496</v>
      </c>
      <c r="C27" s="96">
        <v>10880104.661737861</v>
      </c>
      <c r="D27" s="96">
        <f t="shared" si="0"/>
        <v>4871807.8687636349</v>
      </c>
      <c r="G27" s="106"/>
      <c r="H27" s="69"/>
      <c r="AA27" s="98">
        <v>0</v>
      </c>
      <c r="AB27" s="98">
        <v>0</v>
      </c>
    </row>
    <row r="28" spans="1:28" x14ac:dyDescent="0.3">
      <c r="A28" s="64" t="s">
        <v>167</v>
      </c>
      <c r="B28" s="96">
        <v>13024481.777626997</v>
      </c>
      <c r="C28" s="96">
        <v>8914518.8384845797</v>
      </c>
      <c r="D28" s="96">
        <f t="shared" si="0"/>
        <v>4109962.9391424172</v>
      </c>
      <c r="G28" s="106"/>
      <c r="AA28" s="98">
        <v>0</v>
      </c>
      <c r="AB28" s="98">
        <v>0</v>
      </c>
    </row>
    <row r="29" spans="1:28" x14ac:dyDescent="0.3">
      <c r="A29" s="64" t="s">
        <v>168</v>
      </c>
      <c r="B29" s="96">
        <v>13793530.133566858</v>
      </c>
      <c r="C29" s="96">
        <v>9517424.9717554469</v>
      </c>
      <c r="D29" s="96">
        <f t="shared" si="0"/>
        <v>4276105.1618114114</v>
      </c>
      <c r="G29" s="106"/>
      <c r="AA29" s="98">
        <v>0</v>
      </c>
      <c r="AB29" s="98">
        <v>0</v>
      </c>
    </row>
    <row r="30" spans="1:28" x14ac:dyDescent="0.3">
      <c r="A30" s="64" t="s">
        <v>169</v>
      </c>
      <c r="B30" s="96">
        <v>15382607.914695786</v>
      </c>
      <c r="C30" s="96">
        <v>10731099.688488794</v>
      </c>
      <c r="D30" s="96">
        <f t="shared" si="0"/>
        <v>4651508.2262069918</v>
      </c>
      <c r="G30" s="106"/>
      <c r="AA30" s="98">
        <v>0</v>
      </c>
      <c r="AB30" s="98">
        <v>0</v>
      </c>
    </row>
    <row r="31" spans="1:28" x14ac:dyDescent="0.3">
      <c r="A31" s="64" t="s">
        <v>170</v>
      </c>
      <c r="B31" s="96">
        <v>16429823.27346673</v>
      </c>
      <c r="C31" s="96">
        <v>11566247.842175292</v>
      </c>
      <c r="D31" s="96">
        <f t="shared" si="0"/>
        <v>4863575.4312914386</v>
      </c>
      <c r="G31" s="106"/>
      <c r="AA31" s="98">
        <v>0</v>
      </c>
      <c r="AB31" s="98">
        <v>0</v>
      </c>
    </row>
    <row r="32" spans="1:28" x14ac:dyDescent="0.3">
      <c r="A32" s="64" t="s">
        <v>171</v>
      </c>
      <c r="B32" s="96">
        <v>16807081.950430639</v>
      </c>
      <c r="C32" s="96">
        <v>11920698.115685416</v>
      </c>
      <c r="D32" s="96">
        <f t="shared" si="0"/>
        <v>4886383.8347452227</v>
      </c>
      <c r="G32" s="106"/>
      <c r="AA32" s="98">
        <v>0</v>
      </c>
      <c r="AB32" s="98">
        <v>0</v>
      </c>
    </row>
    <row r="33" spans="1:28" x14ac:dyDescent="0.3">
      <c r="A33" s="64" t="s">
        <v>172</v>
      </c>
      <c r="B33" s="96">
        <v>16161056.082128571</v>
      </c>
      <c r="C33" s="96">
        <v>11768173.381343981</v>
      </c>
      <c r="D33" s="96">
        <f t="shared" si="0"/>
        <v>4392882.7007845901</v>
      </c>
      <c r="G33" s="106"/>
      <c r="AA33" s="98">
        <v>0</v>
      </c>
      <c r="AB33" s="98">
        <v>0</v>
      </c>
    </row>
    <row r="34" spans="1:28" x14ac:dyDescent="0.3">
      <c r="A34" s="64" t="s">
        <v>173</v>
      </c>
      <c r="B34" s="96">
        <v>14291046.395182895</v>
      </c>
      <c r="C34" s="96">
        <v>11250227.649656465</v>
      </c>
      <c r="D34" s="96">
        <f t="shared" si="0"/>
        <v>3040818.7455264293</v>
      </c>
      <c r="G34" s="106"/>
      <c r="AA34" s="98">
        <f>1000*20000</f>
        <v>20000000</v>
      </c>
      <c r="AB34" s="98">
        <f>-50000*1000</f>
        <v>-50000000</v>
      </c>
    </row>
    <row r="35" spans="1:28" x14ac:dyDescent="0.3">
      <c r="A35" s="64" t="s">
        <v>258</v>
      </c>
      <c r="B35" s="96">
        <v>12296218.83200266</v>
      </c>
      <c r="C35" s="96">
        <v>11103259.984876461</v>
      </c>
      <c r="D35" s="96">
        <f t="shared" si="0"/>
        <v>1192958.8471261989</v>
      </c>
      <c r="G35" s="106"/>
      <c r="AA35" s="98">
        <f t="shared" ref="AA35:AA52" si="3">1000*20000</f>
        <v>20000000</v>
      </c>
      <c r="AB35" s="98">
        <f t="shared" ref="AB35:AB52" si="4">-50000*1000</f>
        <v>-50000000</v>
      </c>
    </row>
    <row r="36" spans="1:28" x14ac:dyDescent="0.3">
      <c r="A36" s="64" t="s">
        <v>259</v>
      </c>
      <c r="B36" s="96">
        <v>10636986.716914982</v>
      </c>
      <c r="C36" s="96">
        <v>11621725.550381789</v>
      </c>
      <c r="D36" s="96">
        <f t="shared" si="0"/>
        <v>-984738.83346680738</v>
      </c>
      <c r="G36" s="106"/>
      <c r="AA36" s="98">
        <f t="shared" si="3"/>
        <v>20000000</v>
      </c>
      <c r="AB36" s="98">
        <f t="shared" si="4"/>
        <v>-50000000</v>
      </c>
    </row>
    <row r="37" spans="1:28" x14ac:dyDescent="0.3">
      <c r="A37" s="64" t="s">
        <v>260</v>
      </c>
      <c r="B37" s="96">
        <v>8969221.3961111885</v>
      </c>
      <c r="C37" s="96">
        <v>12328247.407813411</v>
      </c>
      <c r="D37" s="96">
        <f t="shared" si="0"/>
        <v>-3359026.0117022227</v>
      </c>
      <c r="G37" s="106"/>
      <c r="AA37" s="98">
        <f t="shared" si="3"/>
        <v>20000000</v>
      </c>
      <c r="AB37" s="98">
        <f t="shared" si="4"/>
        <v>-50000000</v>
      </c>
    </row>
    <row r="38" spans="1:28" x14ac:dyDescent="0.3">
      <c r="A38" s="64" t="s">
        <v>261</v>
      </c>
      <c r="B38" s="96">
        <v>6981365.6408268576</v>
      </c>
      <c r="C38" s="96">
        <v>12765026.359477932</v>
      </c>
      <c r="D38" s="96">
        <f t="shared" si="0"/>
        <v>-5783660.718651074</v>
      </c>
      <c r="G38" s="106"/>
      <c r="AA38" s="98">
        <f t="shared" si="3"/>
        <v>20000000</v>
      </c>
      <c r="AB38" s="98">
        <f t="shared" si="4"/>
        <v>-50000000</v>
      </c>
    </row>
    <row r="39" spans="1:28" x14ac:dyDescent="0.3">
      <c r="A39" s="64" t="s">
        <v>262</v>
      </c>
      <c r="B39" s="96">
        <v>4898865.0055829268</v>
      </c>
      <c r="C39" s="96">
        <v>12776654.626887452</v>
      </c>
      <c r="D39" s="96">
        <f t="shared" si="0"/>
        <v>-7877789.6213045251</v>
      </c>
      <c r="G39" s="106"/>
      <c r="AA39" s="98">
        <f t="shared" si="3"/>
        <v>20000000</v>
      </c>
      <c r="AB39" s="98">
        <f t="shared" si="4"/>
        <v>-50000000</v>
      </c>
    </row>
    <row r="40" spans="1:28" x14ac:dyDescent="0.3">
      <c r="A40" s="64" t="s">
        <v>263</v>
      </c>
      <c r="B40" s="96">
        <v>3643717.7492755037</v>
      </c>
      <c r="C40" s="96">
        <v>11851998.006474568</v>
      </c>
      <c r="D40" s="96">
        <f t="shared" si="0"/>
        <v>-8208280.2571990639</v>
      </c>
      <c r="G40" s="106"/>
      <c r="AA40" s="98">
        <f t="shared" si="3"/>
        <v>20000000</v>
      </c>
      <c r="AB40" s="98">
        <f t="shared" si="4"/>
        <v>-50000000</v>
      </c>
    </row>
    <row r="41" spans="1:28" x14ac:dyDescent="0.3">
      <c r="A41" s="64" t="s">
        <v>264</v>
      </c>
      <c r="B41" s="96">
        <v>3001365.5948483176</v>
      </c>
      <c r="C41" s="96">
        <v>10448499.477431137</v>
      </c>
      <c r="D41" s="96">
        <f t="shared" si="0"/>
        <v>-7447133.8825828191</v>
      </c>
      <c r="G41" s="106"/>
      <c r="AA41" s="98">
        <f t="shared" si="3"/>
        <v>20000000</v>
      </c>
      <c r="AB41" s="98">
        <f t="shared" si="4"/>
        <v>-50000000</v>
      </c>
    </row>
    <row r="42" spans="1:28" x14ac:dyDescent="0.3">
      <c r="A42" s="64" t="s">
        <v>265</v>
      </c>
      <c r="B42" s="96">
        <v>2567643.57502448</v>
      </c>
      <c r="C42" s="96">
        <v>8977712.3457527682</v>
      </c>
      <c r="D42" s="96">
        <f t="shared" si="0"/>
        <v>-6410068.7707282882</v>
      </c>
      <c r="G42" s="106"/>
      <c r="AA42" s="98">
        <f t="shared" si="3"/>
        <v>20000000</v>
      </c>
      <c r="AB42" s="98">
        <f t="shared" si="4"/>
        <v>-50000000</v>
      </c>
    </row>
    <row r="43" spans="1:28" x14ac:dyDescent="0.3">
      <c r="A43" s="64" t="s">
        <v>266</v>
      </c>
      <c r="B43" s="96">
        <v>2267903.6587067554</v>
      </c>
      <c r="C43" s="96">
        <v>7480204.3276326563</v>
      </c>
      <c r="D43" s="96">
        <f t="shared" si="0"/>
        <v>-5212300.6689259009</v>
      </c>
      <c r="G43" s="106"/>
      <c r="AA43" s="98">
        <f t="shared" si="3"/>
        <v>20000000</v>
      </c>
      <c r="AB43" s="98">
        <f t="shared" si="4"/>
        <v>-50000000</v>
      </c>
    </row>
    <row r="44" spans="1:28" x14ac:dyDescent="0.3">
      <c r="A44" s="64" t="s">
        <v>267</v>
      </c>
      <c r="B44" s="96">
        <v>2023299.0701326786</v>
      </c>
      <c r="C44" s="96">
        <v>5846982.1122948807</v>
      </c>
      <c r="D44" s="96">
        <f t="shared" si="0"/>
        <v>-3823683.0421622023</v>
      </c>
      <c r="G44" s="106"/>
      <c r="AA44" s="98">
        <f t="shared" si="3"/>
        <v>20000000</v>
      </c>
      <c r="AB44" s="98">
        <f t="shared" si="4"/>
        <v>-50000000</v>
      </c>
    </row>
    <row r="45" spans="1:28" x14ac:dyDescent="0.3">
      <c r="A45" s="64" t="s">
        <v>268</v>
      </c>
      <c r="B45" s="96">
        <v>1789367.6334758294</v>
      </c>
      <c r="C45" s="96">
        <v>4175065.2208585227</v>
      </c>
      <c r="D45" s="96">
        <f t="shared" si="0"/>
        <v>-2385697.5873826933</v>
      </c>
      <c r="G45" s="106"/>
      <c r="AA45" s="98">
        <f t="shared" si="3"/>
        <v>20000000</v>
      </c>
      <c r="AB45" s="98">
        <f t="shared" si="4"/>
        <v>-50000000</v>
      </c>
    </row>
    <row r="46" spans="1:28" x14ac:dyDescent="0.3">
      <c r="A46" s="64" t="s">
        <v>269</v>
      </c>
      <c r="B46" s="96">
        <v>1550017.5350204906</v>
      </c>
      <c r="C46" s="96">
        <v>2651165.6999282367</v>
      </c>
      <c r="D46" s="96">
        <f t="shared" si="0"/>
        <v>-1101148.164907746</v>
      </c>
      <c r="G46" s="106"/>
      <c r="AA46" s="98">
        <f t="shared" si="3"/>
        <v>20000000</v>
      </c>
      <c r="AB46" s="98">
        <f t="shared" si="4"/>
        <v>-50000000</v>
      </c>
    </row>
    <row r="47" spans="1:28" x14ac:dyDescent="0.3">
      <c r="A47" s="64" t="s">
        <v>270</v>
      </c>
      <c r="B47" s="96">
        <v>1325548.2098634529</v>
      </c>
      <c r="C47" s="96">
        <v>1377453.206623829</v>
      </c>
      <c r="D47" s="96">
        <f t="shared" si="0"/>
        <v>-51904.996760376031</v>
      </c>
      <c r="G47" s="106"/>
      <c r="AA47" s="98">
        <f t="shared" si="3"/>
        <v>20000000</v>
      </c>
      <c r="AB47" s="98">
        <f t="shared" si="4"/>
        <v>-50000000</v>
      </c>
    </row>
    <row r="48" spans="1:28" x14ac:dyDescent="0.3">
      <c r="A48" s="64" t="s">
        <v>271</v>
      </c>
      <c r="B48" s="96">
        <v>1126162.8372930153</v>
      </c>
      <c r="C48" s="96">
        <v>417041.31933577801</v>
      </c>
      <c r="D48" s="96">
        <f t="shared" si="0"/>
        <v>709121.51795723732</v>
      </c>
      <c r="G48" s="106"/>
      <c r="AA48" s="98">
        <f t="shared" si="3"/>
        <v>20000000</v>
      </c>
      <c r="AB48" s="98">
        <f t="shared" si="4"/>
        <v>-50000000</v>
      </c>
    </row>
    <row r="49" spans="1:28" x14ac:dyDescent="0.3">
      <c r="A49" s="64" t="s">
        <v>272</v>
      </c>
      <c r="B49" s="96">
        <v>903900.49812424113</v>
      </c>
      <c r="C49" s="96">
        <v>31229.540541910348</v>
      </c>
      <c r="D49" s="96">
        <f t="shared" si="0"/>
        <v>872670.9575823308</v>
      </c>
      <c r="G49" s="106"/>
      <c r="AA49" s="98">
        <f t="shared" si="3"/>
        <v>20000000</v>
      </c>
      <c r="AB49" s="98">
        <f t="shared" si="4"/>
        <v>-50000000</v>
      </c>
    </row>
    <row r="50" spans="1:28" x14ac:dyDescent="0.3">
      <c r="A50" s="64" t="s">
        <v>273</v>
      </c>
      <c r="B50" s="96">
        <v>638104.83071273065</v>
      </c>
      <c r="C50" s="96">
        <v>66.570404570727646</v>
      </c>
      <c r="D50" s="96">
        <f t="shared" si="0"/>
        <v>638038.26030815986</v>
      </c>
      <c r="G50" s="106"/>
      <c r="AA50" s="98">
        <f t="shared" si="3"/>
        <v>20000000</v>
      </c>
      <c r="AB50" s="98">
        <f t="shared" si="4"/>
        <v>-50000000</v>
      </c>
    </row>
    <row r="51" spans="1:28" x14ac:dyDescent="0.3">
      <c r="A51" s="64" t="s">
        <v>274</v>
      </c>
      <c r="B51" s="96">
        <v>379131.52316000412</v>
      </c>
      <c r="C51" s="96">
        <v>0</v>
      </c>
      <c r="D51" s="96">
        <f t="shared" si="0"/>
        <v>379131.52316000412</v>
      </c>
      <c r="G51" s="106"/>
      <c r="AA51" s="98">
        <f t="shared" si="3"/>
        <v>20000000</v>
      </c>
      <c r="AB51" s="98">
        <f t="shared" si="4"/>
        <v>-50000000</v>
      </c>
    </row>
    <row r="52" spans="1:28" x14ac:dyDescent="0.3">
      <c r="A52" s="64" t="s">
        <v>275</v>
      </c>
      <c r="B52" s="96">
        <v>137803.03717742095</v>
      </c>
      <c r="C52" s="96">
        <v>0</v>
      </c>
      <c r="D52" s="96">
        <f t="shared" si="0"/>
        <v>137803.03717742095</v>
      </c>
      <c r="G52" s="106"/>
      <c r="AA52" s="98">
        <f t="shared" si="3"/>
        <v>20000000</v>
      </c>
      <c r="AB52" s="98">
        <f t="shared" si="4"/>
        <v>-50000000</v>
      </c>
    </row>
  </sheetData>
  <hyperlinks>
    <hyperlink ref="F26" location="OBSAH!A1" display="Zpět na Obsah" xr:uid="{E29A16B2-F141-4783-9926-CA15A35A56DF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CEE91-A14E-4729-806D-C01FFB733B64}">
  <sheetPr codeName="List55">
    <tabColor theme="0" tint="-0.34998626667073579"/>
  </sheetPr>
  <dimension ref="A1:ED74"/>
  <sheetViews>
    <sheetView workbookViewId="0">
      <selection activeCell="A32" sqref="A32:B32"/>
    </sheetView>
  </sheetViews>
  <sheetFormatPr defaultColWidth="8.84375" defaultRowHeight="11.6" x14ac:dyDescent="0.3"/>
  <cols>
    <col min="1" max="1" width="24.53515625" style="53" customWidth="1"/>
    <col min="2" max="51" width="9.53515625" style="53" customWidth="1"/>
    <col min="52" max="16384" width="8.84375" style="53"/>
  </cols>
  <sheetData>
    <row r="1" spans="1:134" x14ac:dyDescent="0.3">
      <c r="A1" s="53" t="s">
        <v>276</v>
      </c>
    </row>
    <row r="2" spans="1:134" x14ac:dyDescent="0.3">
      <c r="A2" s="66"/>
      <c r="B2" s="93" t="s">
        <v>250</v>
      </c>
      <c r="C2" s="93" t="s">
        <v>251</v>
      </c>
      <c r="D2" s="93" t="s">
        <v>252</v>
      </c>
      <c r="E2" s="93" t="s">
        <v>253</v>
      </c>
      <c r="F2" s="93" t="s">
        <v>254</v>
      </c>
      <c r="G2" s="93" t="s">
        <v>255</v>
      </c>
      <c r="H2" s="93" t="s">
        <v>256</v>
      </c>
      <c r="I2" s="93" t="s">
        <v>257</v>
      </c>
      <c r="J2" s="93" t="s">
        <v>150</v>
      </c>
      <c r="K2" s="93" t="s">
        <v>151</v>
      </c>
      <c r="L2" s="93" t="s">
        <v>152</v>
      </c>
      <c r="M2" s="93" t="s">
        <v>153</v>
      </c>
      <c r="N2" s="93" t="s">
        <v>154</v>
      </c>
      <c r="O2" s="93" t="s">
        <v>155</v>
      </c>
      <c r="P2" s="93" t="s">
        <v>156</v>
      </c>
      <c r="Q2" s="93" t="s">
        <v>157</v>
      </c>
      <c r="R2" s="93" t="s">
        <v>158</v>
      </c>
      <c r="S2" s="93" t="s">
        <v>159</v>
      </c>
      <c r="T2" s="93" t="s">
        <v>160</v>
      </c>
      <c r="U2" s="93" t="s">
        <v>161</v>
      </c>
      <c r="V2" s="93" t="s">
        <v>162</v>
      </c>
      <c r="W2" s="93" t="s">
        <v>163</v>
      </c>
      <c r="X2" s="93" t="s">
        <v>164</v>
      </c>
      <c r="Y2" s="93" t="s">
        <v>165</v>
      </c>
      <c r="Z2" s="93" t="s">
        <v>166</v>
      </c>
      <c r="AA2" s="93" t="s">
        <v>167</v>
      </c>
      <c r="AB2" s="93" t="s">
        <v>168</v>
      </c>
      <c r="AC2" s="93" t="s">
        <v>169</v>
      </c>
      <c r="AD2" s="93" t="s">
        <v>170</v>
      </c>
      <c r="AE2" s="93" t="s">
        <v>171</v>
      </c>
      <c r="AF2" s="93" t="s">
        <v>172</v>
      </c>
      <c r="AG2" s="93" t="s">
        <v>173</v>
      </c>
      <c r="AH2" s="93" t="s">
        <v>258</v>
      </c>
      <c r="AI2" s="93" t="s">
        <v>259</v>
      </c>
      <c r="AJ2" s="93" t="s">
        <v>260</v>
      </c>
      <c r="AK2" s="93" t="s">
        <v>261</v>
      </c>
      <c r="AL2" s="93" t="s">
        <v>262</v>
      </c>
      <c r="AM2" s="93" t="s">
        <v>263</v>
      </c>
      <c r="AN2" s="93" t="s">
        <v>264</v>
      </c>
      <c r="AO2" s="93" t="s">
        <v>265</v>
      </c>
      <c r="AP2" s="93" t="s">
        <v>266</v>
      </c>
      <c r="AQ2" s="93" t="s">
        <v>267</v>
      </c>
      <c r="AR2" s="93" t="s">
        <v>268</v>
      </c>
      <c r="AS2" s="93" t="s">
        <v>269</v>
      </c>
      <c r="AT2" s="93" t="s">
        <v>270</v>
      </c>
      <c r="AU2" s="93" t="s">
        <v>271</v>
      </c>
      <c r="AV2" s="93" t="s">
        <v>272</v>
      </c>
      <c r="AW2" s="93" t="s">
        <v>273</v>
      </c>
      <c r="AX2" s="93" t="s">
        <v>274</v>
      </c>
      <c r="AY2" s="93" t="s">
        <v>275</v>
      </c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  <c r="BK2" s="107"/>
      <c r="BL2" s="107"/>
      <c r="BM2" s="107"/>
      <c r="BN2" s="107"/>
      <c r="BO2" s="107"/>
      <c r="BP2" s="107"/>
      <c r="BQ2" s="107"/>
      <c r="BR2" s="107"/>
      <c r="BS2" s="107"/>
      <c r="BT2" s="107"/>
      <c r="BU2" s="107"/>
      <c r="BV2" s="107"/>
      <c r="BW2" s="107"/>
      <c r="BX2" s="107"/>
      <c r="BY2" s="107"/>
      <c r="BZ2" s="107"/>
      <c r="CA2" s="107"/>
      <c r="CB2" s="107"/>
      <c r="CC2" s="107"/>
      <c r="CD2" s="107"/>
      <c r="CE2" s="107"/>
      <c r="CF2" s="107"/>
      <c r="CG2" s="107"/>
      <c r="CH2" s="107"/>
      <c r="CI2" s="107"/>
      <c r="CJ2" s="107"/>
      <c r="CK2" s="107"/>
      <c r="CL2" s="107"/>
      <c r="CM2" s="107"/>
      <c r="CN2" s="107"/>
      <c r="CO2" s="107"/>
      <c r="CP2" s="107"/>
      <c r="CQ2" s="107"/>
      <c r="CR2" s="107"/>
      <c r="CS2" s="107"/>
      <c r="CT2" s="107"/>
      <c r="CU2" s="107"/>
      <c r="CV2" s="107"/>
      <c r="CW2" s="107"/>
      <c r="CX2" s="107"/>
      <c r="CY2" s="107"/>
      <c r="CZ2" s="107"/>
      <c r="DA2" s="107"/>
      <c r="DB2" s="107"/>
      <c r="DC2" s="107"/>
      <c r="DD2" s="107"/>
      <c r="DE2" s="107"/>
      <c r="DF2" s="107"/>
      <c r="DG2" s="107"/>
      <c r="DH2" s="107"/>
      <c r="DI2" s="107"/>
      <c r="DJ2" s="107"/>
      <c r="DK2" s="107"/>
      <c r="DL2" s="107"/>
      <c r="DM2" s="107"/>
      <c r="DN2" s="107"/>
      <c r="DO2" s="107"/>
      <c r="DP2" s="107"/>
      <c r="DQ2" s="107"/>
      <c r="DR2" s="107"/>
      <c r="DS2" s="107"/>
      <c r="DT2" s="107"/>
      <c r="DU2" s="107"/>
      <c r="DV2" s="107"/>
      <c r="DW2" s="107"/>
      <c r="DX2" s="107"/>
      <c r="DY2" s="107"/>
      <c r="DZ2" s="107"/>
      <c r="EA2" s="107"/>
      <c r="ED2" s="108"/>
    </row>
    <row r="3" spans="1:134" x14ac:dyDescent="0.3">
      <c r="A3" s="35" t="s">
        <v>239</v>
      </c>
      <c r="B3" s="97">
        <v>2401.0527276656831</v>
      </c>
      <c r="C3" s="97">
        <v>25156.322029792762</v>
      </c>
      <c r="D3" s="97">
        <v>128178.37887378766</v>
      </c>
      <c r="E3" s="97">
        <v>226966.73247812249</v>
      </c>
      <c r="F3" s="97">
        <v>886054.92274877487</v>
      </c>
      <c r="G3" s="97">
        <v>1551502.6828275125</v>
      </c>
      <c r="H3" s="97">
        <v>2299110.8957076371</v>
      </c>
      <c r="I3" s="97">
        <v>2932574.4151913854</v>
      </c>
      <c r="J3" s="97">
        <v>4528041.9150906345</v>
      </c>
      <c r="K3" s="97">
        <v>5708539.1325421268</v>
      </c>
      <c r="L3" s="97">
        <v>5462895.0293514533</v>
      </c>
      <c r="M3" s="97">
        <v>4433048.8568487056</v>
      </c>
      <c r="N3" s="97">
        <v>3237340.660128484</v>
      </c>
      <c r="O3" s="97">
        <v>2852183.9868951971</v>
      </c>
      <c r="P3" s="97">
        <v>2895833.6047693044</v>
      </c>
      <c r="Q3" s="97">
        <v>3125782.4949858487</v>
      </c>
      <c r="R3" s="97">
        <v>3107112.2683847547</v>
      </c>
      <c r="S3" s="97">
        <v>3629534.6055976823</v>
      </c>
      <c r="T3" s="97">
        <v>4132255.530249415</v>
      </c>
      <c r="U3" s="97">
        <v>3975154.1093224818</v>
      </c>
      <c r="V3" s="97">
        <v>4284830.7282026028</v>
      </c>
      <c r="W3" s="97">
        <v>4956258.662126258</v>
      </c>
      <c r="X3" s="97">
        <v>5124590.7992912009</v>
      </c>
      <c r="Y3" s="97">
        <v>5212732.7653733958</v>
      </c>
      <c r="Z3" s="97">
        <v>4871807.8687636349</v>
      </c>
      <c r="AA3" s="97">
        <v>4109962.9391424172</v>
      </c>
      <c r="AB3" s="97">
        <v>4276105.1618114114</v>
      </c>
      <c r="AC3" s="97">
        <v>4651508.2262069918</v>
      </c>
      <c r="AD3" s="97">
        <v>4863575.4312914386</v>
      </c>
      <c r="AE3" s="97">
        <v>4886383.8347452227</v>
      </c>
      <c r="AF3" s="97">
        <v>4392882.7007845901</v>
      </c>
      <c r="AG3" s="97">
        <v>3040818.7455264293</v>
      </c>
      <c r="AH3" s="97">
        <v>1192958.8471261989</v>
      </c>
      <c r="AI3" s="97">
        <v>-984738.83346680738</v>
      </c>
      <c r="AJ3" s="97">
        <v>-3359026.0117022227</v>
      </c>
      <c r="AK3" s="97">
        <v>-5783660.718651074</v>
      </c>
      <c r="AL3" s="97">
        <v>-7877789.6213045251</v>
      </c>
      <c r="AM3" s="97">
        <v>-8208280.2571990639</v>
      </c>
      <c r="AN3" s="97">
        <v>-7447133.8825828191</v>
      </c>
      <c r="AO3" s="97">
        <v>-6410068.7707282882</v>
      </c>
      <c r="AP3" s="97">
        <v>-5212300.6689259009</v>
      </c>
      <c r="AQ3" s="97">
        <v>-3823683.0421622023</v>
      </c>
      <c r="AR3" s="97">
        <v>-2385697.5873826933</v>
      </c>
      <c r="AS3" s="97">
        <v>-1101148.164907746</v>
      </c>
      <c r="AT3" s="97">
        <v>-51904.996760376031</v>
      </c>
      <c r="AU3" s="97">
        <v>709121.51795723732</v>
      </c>
      <c r="AV3" s="97">
        <v>872670.9575823308</v>
      </c>
      <c r="AW3" s="97">
        <v>638038.26030815986</v>
      </c>
      <c r="AX3" s="97">
        <v>379131.52316000412</v>
      </c>
      <c r="AY3" s="97">
        <v>137803.03717742095</v>
      </c>
    </row>
    <row r="4" spans="1:134" x14ac:dyDescent="0.3">
      <c r="A4" s="35" t="s">
        <v>277</v>
      </c>
      <c r="B4" s="97">
        <v>2401.0527276656831</v>
      </c>
      <c r="C4" s="97">
        <v>25156.322029792762</v>
      </c>
      <c r="D4" s="97">
        <v>128178.37887378766</v>
      </c>
      <c r="E4" s="97">
        <v>226966.73247812249</v>
      </c>
      <c r="F4" s="97">
        <v>886054.92274877487</v>
      </c>
      <c r="G4" s="97">
        <v>1551502.6828275125</v>
      </c>
      <c r="H4" s="97">
        <v>2299110.8957076371</v>
      </c>
      <c r="I4" s="97">
        <v>2932574.4151913854</v>
      </c>
      <c r="J4" s="97">
        <v>4528041.9150906345</v>
      </c>
      <c r="K4" s="97">
        <v>5708539.1325421268</v>
      </c>
      <c r="L4" s="97">
        <v>5462895.0293514533</v>
      </c>
      <c r="M4" s="97">
        <v>4433048.8568487056</v>
      </c>
      <c r="N4" s="97">
        <v>3235757.2262312118</v>
      </c>
      <c r="O4" s="97">
        <v>2844840.3553591631</v>
      </c>
      <c r="P4" s="97">
        <v>2812299.9668295132</v>
      </c>
      <c r="Q4" s="97">
        <v>2860157.9544216115</v>
      </c>
      <c r="R4" s="97">
        <v>2693517.9657883979</v>
      </c>
      <c r="S4" s="97">
        <v>3011803.3819441888</v>
      </c>
      <c r="T4" s="97">
        <v>3309692.3313210886</v>
      </c>
      <c r="U4" s="97">
        <v>3125216.254264947</v>
      </c>
      <c r="V4" s="97">
        <v>3240558.7829838954</v>
      </c>
      <c r="W4" s="97">
        <v>3528931.3591713253</v>
      </c>
      <c r="X4" s="97">
        <v>3570760.7394354679</v>
      </c>
      <c r="Y4" s="97">
        <v>3546324.8193961196</v>
      </c>
      <c r="Z4" s="97">
        <v>3246767.1119236667</v>
      </c>
      <c r="AA4" s="97">
        <v>2778499.9715939742</v>
      </c>
      <c r="AB4" s="97">
        <v>2854592.7811760325</v>
      </c>
      <c r="AC4" s="97">
        <v>3048722.6922743134</v>
      </c>
      <c r="AD4" s="97">
        <v>3136053.0653213877</v>
      </c>
      <c r="AE4" s="97">
        <v>3105921.156284187</v>
      </c>
      <c r="AF4" s="97">
        <v>2635200.9529705439</v>
      </c>
      <c r="AG4" s="97">
        <v>1360496.8163898177</v>
      </c>
      <c r="AH4" s="97">
        <v>-465412.14930984192</v>
      </c>
      <c r="AI4" s="97">
        <v>-2720547.2904014643</v>
      </c>
      <c r="AJ4" s="97">
        <v>-5200359.8150944747</v>
      </c>
      <c r="AK4" s="97">
        <v>-7690231.3575565582</v>
      </c>
      <c r="AL4" s="97">
        <v>-9786097.0457520131</v>
      </c>
      <c r="AM4" s="97">
        <v>-9978481.961070437</v>
      </c>
      <c r="AN4" s="97">
        <v>-9007710.5522501338</v>
      </c>
      <c r="AO4" s="97">
        <v>-7750970.2527093738</v>
      </c>
      <c r="AP4" s="97">
        <v>-6329535.9602959929</v>
      </c>
      <c r="AQ4" s="97">
        <v>-4696982.0160597349</v>
      </c>
      <c r="AR4" s="97">
        <v>-3009280.8485088279</v>
      </c>
      <c r="AS4" s="97">
        <v>-1497123.4288838734</v>
      </c>
      <c r="AT4" s="97">
        <v>-257639.92955706944</v>
      </c>
      <c r="AU4" s="97">
        <v>646832.67402816587</v>
      </c>
      <c r="AV4" s="97">
        <v>868006.54691940208</v>
      </c>
      <c r="AW4" s="97">
        <v>638028.31742396997</v>
      </c>
      <c r="AX4" s="97">
        <v>379131.52316000412</v>
      </c>
      <c r="AY4" s="97">
        <v>137803.03717742095</v>
      </c>
    </row>
    <row r="5" spans="1:134" x14ac:dyDescent="0.3">
      <c r="A5" s="35" t="s">
        <v>278</v>
      </c>
      <c r="B5" s="97">
        <v>0</v>
      </c>
      <c r="C5" s="97">
        <v>0</v>
      </c>
      <c r="D5" s="97">
        <v>0</v>
      </c>
      <c r="E5" s="97">
        <v>0</v>
      </c>
      <c r="F5" s="97">
        <v>0</v>
      </c>
      <c r="G5" s="97">
        <v>0</v>
      </c>
      <c r="H5" s="97">
        <v>0</v>
      </c>
      <c r="I5" s="97">
        <v>0</v>
      </c>
      <c r="J5" s="97">
        <v>0</v>
      </c>
      <c r="K5" s="97">
        <v>0</v>
      </c>
      <c r="L5" s="97">
        <v>0</v>
      </c>
      <c r="M5" s="97">
        <v>0</v>
      </c>
      <c r="N5" s="97">
        <v>1583.433897272218</v>
      </c>
      <c r="O5" s="97">
        <v>7343.6315360339358</v>
      </c>
      <c r="P5" s="97">
        <v>83533.637939791195</v>
      </c>
      <c r="Q5" s="97">
        <v>265624.54056423716</v>
      </c>
      <c r="R5" s="97">
        <v>413594.30259635672</v>
      </c>
      <c r="S5" s="97">
        <v>617731.22365349345</v>
      </c>
      <c r="T5" s="97">
        <v>822563.19892832637</v>
      </c>
      <c r="U5" s="97">
        <v>849937.85505753476</v>
      </c>
      <c r="V5" s="97">
        <v>1044271.9452187074</v>
      </c>
      <c r="W5" s="97">
        <v>1427327.3029549327</v>
      </c>
      <c r="X5" s="97">
        <v>1553830.0598557331</v>
      </c>
      <c r="Y5" s="97">
        <v>1666407.9459772762</v>
      </c>
      <c r="Z5" s="97">
        <v>1625040.7568399683</v>
      </c>
      <c r="AA5" s="97">
        <v>1331462.967548443</v>
      </c>
      <c r="AB5" s="97">
        <v>1421512.3806353789</v>
      </c>
      <c r="AC5" s="97">
        <v>1602785.5339326784</v>
      </c>
      <c r="AD5" s="97">
        <v>1727522.3659700509</v>
      </c>
      <c r="AE5" s="97">
        <v>1780462.6784610357</v>
      </c>
      <c r="AF5" s="97">
        <v>1757681.7478140462</v>
      </c>
      <c r="AG5" s="97">
        <v>1680321.9291366115</v>
      </c>
      <c r="AH5" s="97">
        <v>1658370.9964360408</v>
      </c>
      <c r="AI5" s="97">
        <v>1735808.4569346569</v>
      </c>
      <c r="AJ5" s="97">
        <v>1841333.803392252</v>
      </c>
      <c r="AK5" s="97">
        <v>1906570.6389054842</v>
      </c>
      <c r="AL5" s="97">
        <v>1908307.424447488</v>
      </c>
      <c r="AM5" s="97">
        <v>1770201.7038713731</v>
      </c>
      <c r="AN5" s="97">
        <v>1560576.6696673147</v>
      </c>
      <c r="AO5" s="97">
        <v>1340901.4819810856</v>
      </c>
      <c r="AP5" s="97">
        <v>1117235.291370092</v>
      </c>
      <c r="AQ5" s="97">
        <v>873298.97389753256</v>
      </c>
      <c r="AR5" s="97">
        <v>623583.26112613454</v>
      </c>
      <c r="AS5" s="97">
        <v>395975.26397612737</v>
      </c>
      <c r="AT5" s="97">
        <v>205734.93279669341</v>
      </c>
      <c r="AU5" s="97">
        <v>62288.843929071445</v>
      </c>
      <c r="AV5" s="97">
        <v>4664.4106629287126</v>
      </c>
      <c r="AW5" s="97">
        <v>9.9428841898916289</v>
      </c>
      <c r="AX5" s="97">
        <v>0</v>
      </c>
      <c r="AY5" s="97">
        <v>0</v>
      </c>
    </row>
    <row r="23" spans="1:2" x14ac:dyDescent="0.3">
      <c r="A23" s="69"/>
    </row>
    <row r="32" spans="1:2" x14ac:dyDescent="0.3">
      <c r="A32" s="368" t="s">
        <v>80</v>
      </c>
      <c r="B32" s="368"/>
    </row>
    <row r="57" spans="1:51" s="112" customFormat="1" ht="10.3" x14ac:dyDescent="0.25">
      <c r="A57" s="109"/>
      <c r="B57" s="110"/>
      <c r="C57" s="110"/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  <c r="AA57" s="110"/>
      <c r="AB57" s="110"/>
      <c r="AC57" s="110"/>
      <c r="AD57" s="110"/>
      <c r="AE57" s="110"/>
      <c r="AF57" s="110"/>
      <c r="AG57" s="110"/>
      <c r="AH57" s="110"/>
      <c r="AI57" s="110"/>
      <c r="AJ57" s="110"/>
      <c r="AK57" s="110"/>
      <c r="AL57" s="110"/>
      <c r="AM57" s="110"/>
      <c r="AN57" s="110"/>
      <c r="AO57" s="110"/>
      <c r="AP57" s="110"/>
      <c r="AQ57" s="110"/>
      <c r="AR57" s="110"/>
      <c r="AS57" s="110"/>
      <c r="AT57" s="110"/>
      <c r="AU57" s="110"/>
      <c r="AV57" s="110"/>
      <c r="AW57" s="111"/>
      <c r="AX57" s="111"/>
      <c r="AY57" s="111"/>
    </row>
    <row r="58" spans="1:51" s="112" customFormat="1" ht="10.3" x14ac:dyDescent="0.25">
      <c r="A58" s="109"/>
      <c r="B58" s="110"/>
      <c r="C58" s="110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10"/>
      <c r="AB58" s="110"/>
      <c r="AC58" s="110"/>
      <c r="AD58" s="110"/>
      <c r="AE58" s="110"/>
      <c r="AF58" s="110"/>
      <c r="AG58" s="110"/>
      <c r="AH58" s="110"/>
      <c r="AI58" s="110"/>
      <c r="AJ58" s="110"/>
      <c r="AK58" s="110"/>
      <c r="AL58" s="110"/>
      <c r="AM58" s="110"/>
      <c r="AN58" s="110"/>
      <c r="AO58" s="110"/>
      <c r="AP58" s="110"/>
      <c r="AQ58" s="110"/>
      <c r="AR58" s="110"/>
      <c r="AS58" s="110"/>
      <c r="AT58" s="110"/>
      <c r="AU58" s="110"/>
      <c r="AV58" s="110"/>
      <c r="AW58" s="111"/>
      <c r="AX58" s="111"/>
      <c r="AY58" s="111"/>
    </row>
    <row r="59" spans="1:51" x14ac:dyDescent="0.3">
      <c r="A59" s="63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  <c r="AQ59" s="63"/>
      <c r="AR59" s="63"/>
      <c r="AS59" s="63"/>
      <c r="AT59" s="63"/>
      <c r="AU59" s="63"/>
      <c r="AV59" s="63"/>
    </row>
    <row r="60" spans="1:51" x14ac:dyDescent="0.3">
      <c r="A60" s="63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63"/>
      <c r="AS60" s="63"/>
      <c r="AT60" s="63"/>
      <c r="AU60" s="63"/>
      <c r="AV60" s="63"/>
    </row>
    <row r="61" spans="1:51" x14ac:dyDescent="0.3">
      <c r="A61" s="6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</row>
    <row r="62" spans="1:51" x14ac:dyDescent="0.3">
      <c r="A62" s="63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</row>
    <row r="63" spans="1:51" x14ac:dyDescent="0.3">
      <c r="A63" s="63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</row>
    <row r="73" spans="2:51" s="98" customFormat="1" x14ac:dyDescent="0.3">
      <c r="B73" s="113">
        <v>80000000</v>
      </c>
      <c r="C73" s="113">
        <v>80000000</v>
      </c>
      <c r="D73" s="113">
        <v>80000000</v>
      </c>
      <c r="E73" s="113">
        <v>80000000</v>
      </c>
      <c r="F73" s="113">
        <v>80000000</v>
      </c>
      <c r="G73" s="113">
        <v>80000000</v>
      </c>
      <c r="H73" s="113">
        <v>80000000</v>
      </c>
      <c r="I73" s="113">
        <v>80000000</v>
      </c>
      <c r="J73" s="113">
        <v>80000000</v>
      </c>
      <c r="K73" s="113">
        <v>80000000</v>
      </c>
      <c r="L73" s="113">
        <v>80000000</v>
      </c>
      <c r="M73" s="113">
        <v>80000000</v>
      </c>
      <c r="N73" s="113">
        <v>80000000</v>
      </c>
      <c r="O73" s="113">
        <v>80000000</v>
      </c>
      <c r="P73" s="113">
        <v>80000000</v>
      </c>
      <c r="Q73" s="113">
        <v>80000000</v>
      </c>
      <c r="R73" s="113">
        <v>80000000</v>
      </c>
      <c r="S73" s="113">
        <v>0</v>
      </c>
      <c r="T73" s="113">
        <v>0</v>
      </c>
      <c r="U73" s="113">
        <v>0</v>
      </c>
      <c r="V73" s="113">
        <v>0</v>
      </c>
      <c r="W73" s="113">
        <v>0</v>
      </c>
      <c r="X73" s="113">
        <v>0</v>
      </c>
      <c r="Y73" s="113">
        <v>0</v>
      </c>
      <c r="Z73" s="113">
        <v>0</v>
      </c>
      <c r="AA73" s="113">
        <v>0</v>
      </c>
      <c r="AB73" s="113">
        <v>0</v>
      </c>
      <c r="AC73" s="113">
        <v>0</v>
      </c>
      <c r="AD73" s="113">
        <v>0</v>
      </c>
      <c r="AE73" s="113">
        <v>0</v>
      </c>
      <c r="AF73" s="113">
        <v>0</v>
      </c>
      <c r="AG73" s="113">
        <v>80000000</v>
      </c>
      <c r="AH73" s="113">
        <v>80000000</v>
      </c>
      <c r="AI73" s="113">
        <v>80000000</v>
      </c>
      <c r="AJ73" s="113">
        <v>80000000</v>
      </c>
      <c r="AK73" s="113">
        <v>80000000</v>
      </c>
      <c r="AL73" s="113">
        <v>80000000</v>
      </c>
      <c r="AM73" s="113">
        <v>80000000</v>
      </c>
      <c r="AN73" s="113">
        <v>80000000</v>
      </c>
      <c r="AO73" s="113">
        <v>80000000</v>
      </c>
      <c r="AP73" s="113">
        <v>80000000</v>
      </c>
      <c r="AQ73" s="113">
        <v>80000000</v>
      </c>
      <c r="AR73" s="113">
        <v>80000000</v>
      </c>
      <c r="AS73" s="113">
        <v>80000000</v>
      </c>
      <c r="AT73" s="113">
        <v>80000000</v>
      </c>
      <c r="AU73" s="113">
        <v>80000000</v>
      </c>
      <c r="AV73" s="113">
        <v>80000000</v>
      </c>
      <c r="AW73" s="113">
        <v>80000000</v>
      </c>
      <c r="AX73" s="113">
        <v>80000000</v>
      </c>
      <c r="AY73" s="113">
        <v>80000000</v>
      </c>
    </row>
    <row r="74" spans="2:51" s="98" customFormat="1" x14ac:dyDescent="0.3">
      <c r="B74" s="113">
        <v>-80000000</v>
      </c>
      <c r="C74" s="113">
        <v>-80000000</v>
      </c>
      <c r="D74" s="113">
        <v>-80000000</v>
      </c>
      <c r="E74" s="113">
        <v>-80000000</v>
      </c>
      <c r="F74" s="113">
        <v>-80000000</v>
      </c>
      <c r="G74" s="113">
        <v>-80000000</v>
      </c>
      <c r="H74" s="113">
        <v>-80000000</v>
      </c>
      <c r="I74" s="113">
        <v>-80000000</v>
      </c>
      <c r="J74" s="113">
        <v>-80000000</v>
      </c>
      <c r="K74" s="113">
        <v>-80000000</v>
      </c>
      <c r="L74" s="113">
        <v>-80000000</v>
      </c>
      <c r="M74" s="113">
        <v>-80000000</v>
      </c>
      <c r="N74" s="113">
        <v>-80000000</v>
      </c>
      <c r="O74" s="113">
        <v>-80000000</v>
      </c>
      <c r="P74" s="113">
        <v>-80000000</v>
      </c>
      <c r="Q74" s="113">
        <v>-80000000</v>
      </c>
      <c r="R74" s="113">
        <v>-80000000</v>
      </c>
      <c r="S74" s="113">
        <v>0</v>
      </c>
      <c r="T74" s="113">
        <v>0</v>
      </c>
      <c r="U74" s="113">
        <v>0</v>
      </c>
      <c r="V74" s="113">
        <v>0</v>
      </c>
      <c r="W74" s="113">
        <v>0</v>
      </c>
      <c r="X74" s="113">
        <v>0</v>
      </c>
      <c r="Y74" s="113">
        <v>0</v>
      </c>
      <c r="Z74" s="113">
        <v>0</v>
      </c>
      <c r="AA74" s="113">
        <v>0</v>
      </c>
      <c r="AB74" s="113">
        <v>0</v>
      </c>
      <c r="AC74" s="113">
        <v>0</v>
      </c>
      <c r="AD74" s="113">
        <v>0</v>
      </c>
      <c r="AE74" s="113">
        <v>0</v>
      </c>
      <c r="AF74" s="113">
        <v>0</v>
      </c>
      <c r="AG74" s="113">
        <v>-80000000</v>
      </c>
      <c r="AH74" s="113">
        <v>-80000000</v>
      </c>
      <c r="AI74" s="113">
        <v>-80000000</v>
      </c>
      <c r="AJ74" s="113">
        <v>-80000000</v>
      </c>
      <c r="AK74" s="113">
        <v>-80000000</v>
      </c>
      <c r="AL74" s="113">
        <v>-80000000</v>
      </c>
      <c r="AM74" s="113">
        <v>-80000000</v>
      </c>
      <c r="AN74" s="113">
        <v>-80000000</v>
      </c>
      <c r="AO74" s="113">
        <v>-80000000</v>
      </c>
      <c r="AP74" s="113">
        <v>-80000000</v>
      </c>
      <c r="AQ74" s="113">
        <v>-80000000</v>
      </c>
      <c r="AR74" s="113">
        <v>-80000000</v>
      </c>
      <c r="AS74" s="113">
        <v>-80000000</v>
      </c>
      <c r="AT74" s="113">
        <v>-80000000</v>
      </c>
      <c r="AU74" s="113">
        <v>-80000000</v>
      </c>
      <c r="AV74" s="113">
        <v>-80000000</v>
      </c>
      <c r="AW74" s="113">
        <v>-80000000</v>
      </c>
      <c r="AX74" s="113">
        <v>-80000000</v>
      </c>
      <c r="AY74" s="113">
        <v>-80000000</v>
      </c>
    </row>
  </sheetData>
  <hyperlinks>
    <hyperlink ref="A32" location="OBSAH!A1" display="Zpět na Obsah" xr:uid="{1C9CE8FA-D481-4E82-84D6-C6E585DD2EBF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08DAA-DD04-43B0-AA6E-72B82A8D67E1}">
  <sheetPr codeName="List56">
    <tabColor theme="0" tint="-0.34998626667073579"/>
  </sheetPr>
  <dimension ref="A1:AY106"/>
  <sheetViews>
    <sheetView workbookViewId="0">
      <selection activeCell="A34" sqref="A34:B34"/>
    </sheetView>
  </sheetViews>
  <sheetFormatPr defaultColWidth="9.07421875" defaultRowHeight="11.6" x14ac:dyDescent="0.3"/>
  <cols>
    <col min="1" max="1" width="15.3046875" style="36" customWidth="1"/>
    <col min="2" max="2" width="12.07421875" style="36" bestFit="1" customWidth="1"/>
    <col min="3" max="17" width="9.3046875" style="36" bestFit="1" customWidth="1"/>
    <col min="18" max="18" width="10.84375" style="36" customWidth="1"/>
    <col min="19" max="31" width="9.3046875" style="36" bestFit="1" customWidth="1"/>
    <col min="32" max="32" width="9.69140625" style="36" bestFit="1" customWidth="1"/>
    <col min="33" max="51" width="9.3046875" style="36" bestFit="1" customWidth="1"/>
    <col min="52" max="16384" width="9.07421875" style="36"/>
  </cols>
  <sheetData>
    <row r="1" spans="1:51" x14ac:dyDescent="0.3">
      <c r="A1" s="36" t="s">
        <v>279</v>
      </c>
    </row>
    <row r="2" spans="1:51" s="114" customFormat="1" x14ac:dyDescent="0.3">
      <c r="A2" s="41"/>
      <c r="B2" s="41" t="s">
        <v>250</v>
      </c>
      <c r="C2" s="41" t="s">
        <v>251</v>
      </c>
      <c r="D2" s="41" t="s">
        <v>252</v>
      </c>
      <c r="E2" s="41" t="s">
        <v>253</v>
      </c>
      <c r="F2" s="41" t="s">
        <v>254</v>
      </c>
      <c r="G2" s="41" t="s">
        <v>255</v>
      </c>
      <c r="H2" s="41" t="s">
        <v>256</v>
      </c>
      <c r="I2" s="41" t="s">
        <v>257</v>
      </c>
      <c r="J2" s="41" t="s">
        <v>150</v>
      </c>
      <c r="K2" s="41" t="s">
        <v>151</v>
      </c>
      <c r="L2" s="41" t="s">
        <v>152</v>
      </c>
      <c r="M2" s="41" t="s">
        <v>153</v>
      </c>
      <c r="N2" s="41" t="s">
        <v>154</v>
      </c>
      <c r="O2" s="41" t="s">
        <v>155</v>
      </c>
      <c r="P2" s="41" t="s">
        <v>156</v>
      </c>
      <c r="Q2" s="41" t="s">
        <v>157</v>
      </c>
      <c r="R2" s="41" t="s">
        <v>158</v>
      </c>
      <c r="S2" s="41" t="s">
        <v>159</v>
      </c>
      <c r="T2" s="41" t="s">
        <v>160</v>
      </c>
      <c r="U2" s="41" t="s">
        <v>161</v>
      </c>
      <c r="V2" s="41" t="s">
        <v>162</v>
      </c>
      <c r="W2" s="41" t="s">
        <v>163</v>
      </c>
      <c r="X2" s="41" t="s">
        <v>164</v>
      </c>
      <c r="Y2" s="41" t="s">
        <v>165</v>
      </c>
      <c r="Z2" s="41" t="s">
        <v>166</v>
      </c>
      <c r="AA2" s="41" t="s">
        <v>167</v>
      </c>
      <c r="AB2" s="41" t="s">
        <v>168</v>
      </c>
      <c r="AC2" s="41" t="s">
        <v>169</v>
      </c>
      <c r="AD2" s="41" t="s">
        <v>170</v>
      </c>
      <c r="AE2" s="41" t="s">
        <v>171</v>
      </c>
      <c r="AF2" s="41" t="s">
        <v>172</v>
      </c>
      <c r="AG2" s="41" t="s">
        <v>173</v>
      </c>
      <c r="AH2" s="41" t="s">
        <v>258</v>
      </c>
      <c r="AI2" s="41" t="s">
        <v>259</v>
      </c>
      <c r="AJ2" s="41" t="s">
        <v>260</v>
      </c>
      <c r="AK2" s="41" t="s">
        <v>261</v>
      </c>
      <c r="AL2" s="41" t="s">
        <v>262</v>
      </c>
      <c r="AM2" s="41" t="s">
        <v>263</v>
      </c>
      <c r="AN2" s="41" t="s">
        <v>264</v>
      </c>
      <c r="AO2" s="41" t="s">
        <v>265</v>
      </c>
      <c r="AP2" s="41" t="s">
        <v>266</v>
      </c>
      <c r="AQ2" s="41" t="s">
        <v>267</v>
      </c>
      <c r="AR2" s="41" t="s">
        <v>268</v>
      </c>
      <c r="AS2" s="41" t="s">
        <v>269</v>
      </c>
      <c r="AT2" s="41" t="s">
        <v>270</v>
      </c>
      <c r="AU2" s="41" t="s">
        <v>271</v>
      </c>
      <c r="AV2" s="41" t="s">
        <v>272</v>
      </c>
      <c r="AW2" s="41" t="s">
        <v>273</v>
      </c>
      <c r="AX2" s="41" t="s">
        <v>274</v>
      </c>
      <c r="AY2" s="41" t="s">
        <v>275</v>
      </c>
    </row>
    <row r="3" spans="1:51" x14ac:dyDescent="0.3">
      <c r="A3" s="35" t="s">
        <v>248</v>
      </c>
      <c r="B3" s="37">
        <v>0.86637562161805304</v>
      </c>
      <c r="C3" s="37">
        <v>9.9573887808438055</v>
      </c>
      <c r="D3" s="37">
        <v>56.444992137724306</v>
      </c>
      <c r="E3" s="37">
        <v>111.3648886231159</v>
      </c>
      <c r="F3" s="37">
        <v>466.93898415348366</v>
      </c>
      <c r="G3" s="37">
        <v>847.11213576831278</v>
      </c>
      <c r="H3" s="37">
        <v>1307.2221271129602</v>
      </c>
      <c r="I3" s="37">
        <v>1763.209431840389</v>
      </c>
      <c r="J3" s="37">
        <v>2927.609663094323</v>
      </c>
      <c r="K3" s="37">
        <v>4177.1966314406518</v>
      </c>
      <c r="L3" s="37">
        <v>4546.3600518597068</v>
      </c>
      <c r="M3" s="37">
        <v>4420.8865961070915</v>
      </c>
      <c r="N3" s="37">
        <v>4074.9412743264243</v>
      </c>
      <c r="O3" s="37">
        <v>4503.6521424856446</v>
      </c>
      <c r="P3" s="37">
        <v>5550.5957941837041</v>
      </c>
      <c r="Q3" s="37">
        <v>6744.9134403811668</v>
      </c>
      <c r="R3" s="37">
        <v>5962.7585500650557</v>
      </c>
      <c r="S3" s="37">
        <v>6025.9686476919214</v>
      </c>
      <c r="T3" s="37">
        <v>6165.658706574367</v>
      </c>
      <c r="U3" s="37">
        <v>5441.5180844332826</v>
      </c>
      <c r="V3" s="37">
        <v>5998.5062237443408</v>
      </c>
      <c r="W3" s="37">
        <v>7420.4448274807255</v>
      </c>
      <c r="X3" s="37">
        <v>7696.0366869211866</v>
      </c>
      <c r="Y3" s="37">
        <v>8093.5821118829053</v>
      </c>
      <c r="Z3" s="37">
        <v>7813.6448371536353</v>
      </c>
      <c r="AA3" s="37">
        <v>6566.5947442375937</v>
      </c>
      <c r="AB3" s="37">
        <v>7003.1949956839308</v>
      </c>
      <c r="AC3" s="37">
        <v>7813.9528856451489</v>
      </c>
      <c r="AD3" s="37">
        <v>8352.2237740062938</v>
      </c>
      <c r="AE3" s="37">
        <v>8562.6254004699786</v>
      </c>
      <c r="AF3" s="37">
        <v>8258.5235398700843</v>
      </c>
      <c r="AG3" s="37">
        <v>7341.6117651591276</v>
      </c>
      <c r="AH3" s="37">
        <v>6280.3631596863379</v>
      </c>
      <c r="AI3" s="37">
        <v>5269.6284904444201</v>
      </c>
      <c r="AJ3" s="37">
        <v>4114.0311657474394</v>
      </c>
      <c r="AK3" s="37">
        <v>2713.4318088510513</v>
      </c>
      <c r="AL3" s="37">
        <v>1241.6643624080759</v>
      </c>
      <c r="AM3" s="37">
        <v>555.41333720584475</v>
      </c>
      <c r="AN3" s="37">
        <v>372.40521798061724</v>
      </c>
      <c r="AO3" s="37">
        <v>260.83513544297335</v>
      </c>
      <c r="AP3" s="37">
        <v>189.27610436090762</v>
      </c>
      <c r="AQ3" s="37">
        <v>140.48604272416148</v>
      </c>
      <c r="AR3" s="37">
        <v>107.19273290507597</v>
      </c>
      <c r="AS3" s="37">
        <v>82.54083582490199</v>
      </c>
      <c r="AT3" s="37">
        <v>62.971619622686774</v>
      </c>
      <c r="AU3" s="37">
        <v>45.136601095878909</v>
      </c>
      <c r="AV3" s="37">
        <v>25.079468668201809</v>
      </c>
      <c r="AW3" s="37">
        <v>11.171080158514526</v>
      </c>
      <c r="AX3" s="37">
        <v>3.5828413865034672</v>
      </c>
      <c r="AY3" s="37">
        <v>6.7125018086242747</v>
      </c>
    </row>
    <row r="4" spans="1:51" x14ac:dyDescent="0.3">
      <c r="A4" s="35" t="s">
        <v>249</v>
      </c>
      <c r="B4" s="37">
        <v>0</v>
      </c>
      <c r="C4" s="37">
        <v>0</v>
      </c>
      <c r="D4" s="37">
        <v>0</v>
      </c>
      <c r="E4" s="37">
        <v>0</v>
      </c>
      <c r="F4" s="37">
        <v>0</v>
      </c>
      <c r="G4" s="37">
        <v>0.7570318225901117</v>
      </c>
      <c r="H4" s="37">
        <v>7.1404831812818061</v>
      </c>
      <c r="I4" s="37">
        <v>22.545403275842691</v>
      </c>
      <c r="J4" s="37">
        <v>125.24901270444226</v>
      </c>
      <c r="K4" s="37">
        <v>621.63175061904542</v>
      </c>
      <c r="L4" s="37">
        <v>1160.7295478577444</v>
      </c>
      <c r="M4" s="37">
        <v>1674.1929476973785</v>
      </c>
      <c r="N4" s="37">
        <v>2100.6016406953017</v>
      </c>
      <c r="O4" s="37">
        <v>2859.6193141951985</v>
      </c>
      <c r="P4" s="37">
        <v>3959.6569480217959</v>
      </c>
      <c r="Q4" s="37">
        <v>5316.007843136128</v>
      </c>
      <c r="R4" s="37">
        <v>4874.0625214560978</v>
      </c>
      <c r="S4" s="37">
        <v>4927.5127570263021</v>
      </c>
      <c r="T4" s="37">
        <v>5116.6836773653677</v>
      </c>
      <c r="U4" s="37">
        <v>4459.0556705653644</v>
      </c>
      <c r="V4" s="37">
        <v>4816.0695987288991</v>
      </c>
      <c r="W4" s="37">
        <v>6028.8128090436248</v>
      </c>
      <c r="X4" s="37">
        <v>6181.7325015538827</v>
      </c>
      <c r="Y4" s="37">
        <v>6503.1933859383344</v>
      </c>
      <c r="Z4" s="37">
        <v>6336.0609500708761</v>
      </c>
      <c r="AA4" s="37">
        <v>5191.3962647645476</v>
      </c>
      <c r="AB4" s="37">
        <v>5542.500424728174</v>
      </c>
      <c r="AC4" s="37">
        <v>6249.287465649355</v>
      </c>
      <c r="AD4" s="37">
        <v>6735.6384492667867</v>
      </c>
      <c r="AE4" s="37">
        <v>6942.0536085462136</v>
      </c>
      <c r="AF4" s="37">
        <v>6853.230380900317</v>
      </c>
      <c r="AG4" s="37">
        <v>6551.6031606822926</v>
      </c>
      <c r="AH4" s="37">
        <v>6466.0161088398227</v>
      </c>
      <c r="AI4" s="37">
        <v>6767.946055810572</v>
      </c>
      <c r="AJ4" s="37">
        <v>7179.3911374913387</v>
      </c>
      <c r="AK4" s="37">
        <v>7433.7506446371472</v>
      </c>
      <c r="AL4" s="37">
        <v>7440.5224003638705</v>
      </c>
      <c r="AM4" s="37">
        <v>6902.0458978881297</v>
      </c>
      <c r="AN4" s="37">
        <v>6084.7144015628382</v>
      </c>
      <c r="AO4" s="37">
        <v>5228.1971895854358</v>
      </c>
      <c r="AP4" s="37">
        <v>4356.1189907978414</v>
      </c>
      <c r="AQ4" s="37">
        <v>3405.0072301011369</v>
      </c>
      <c r="AR4" s="37">
        <v>2431.361510970552</v>
      </c>
      <c r="AS4" s="37">
        <v>1543.9141428993848</v>
      </c>
      <c r="AT4" s="37">
        <v>802.16392621034697</v>
      </c>
      <c r="AU4" s="37">
        <v>242.86523890730606</v>
      </c>
      <c r="AV4" s="37">
        <v>18.186614786171326</v>
      </c>
      <c r="AW4" s="37">
        <v>3.8767470897070846E-2</v>
      </c>
      <c r="AX4" s="37">
        <v>0</v>
      </c>
      <c r="AY4" s="37">
        <v>0</v>
      </c>
    </row>
    <row r="5" spans="1:51" x14ac:dyDescent="0.3">
      <c r="A5" s="35" t="s">
        <v>245</v>
      </c>
      <c r="B5" s="37">
        <f>B3-B4</f>
        <v>0.86637562161805304</v>
      </c>
      <c r="C5" s="37">
        <f t="shared" ref="C5:AY5" si="0">C3-C4</f>
        <v>9.9573887808438055</v>
      </c>
      <c r="D5" s="37">
        <f t="shared" si="0"/>
        <v>56.444992137724306</v>
      </c>
      <c r="E5" s="37">
        <f t="shared" si="0"/>
        <v>111.3648886231159</v>
      </c>
      <c r="F5" s="37">
        <f t="shared" si="0"/>
        <v>466.93898415348366</v>
      </c>
      <c r="G5" s="37">
        <f t="shared" si="0"/>
        <v>846.3551039457227</v>
      </c>
      <c r="H5" s="37">
        <f t="shared" si="0"/>
        <v>1300.0816439316784</v>
      </c>
      <c r="I5" s="37">
        <f t="shared" si="0"/>
        <v>1740.6640285645462</v>
      </c>
      <c r="J5" s="37">
        <f t="shared" si="0"/>
        <v>2802.3606503898809</v>
      </c>
      <c r="K5" s="37">
        <f t="shared" si="0"/>
        <v>3555.5648808216065</v>
      </c>
      <c r="L5" s="37">
        <f t="shared" si="0"/>
        <v>3385.6305040019624</v>
      </c>
      <c r="M5" s="37">
        <f t="shared" si="0"/>
        <v>2746.6936484097132</v>
      </c>
      <c r="N5" s="37">
        <f t="shared" si="0"/>
        <v>1974.3396336311225</v>
      </c>
      <c r="O5" s="37">
        <f t="shared" si="0"/>
        <v>1644.0328282904461</v>
      </c>
      <c r="P5" s="37">
        <f t="shared" si="0"/>
        <v>1590.9388461619083</v>
      </c>
      <c r="Q5" s="37">
        <f t="shared" si="0"/>
        <v>1428.9055972450387</v>
      </c>
      <c r="R5" s="37">
        <f t="shared" si="0"/>
        <v>1088.6960286089579</v>
      </c>
      <c r="S5" s="37">
        <f t="shared" si="0"/>
        <v>1098.4558906656193</v>
      </c>
      <c r="T5" s="37">
        <f t="shared" si="0"/>
        <v>1048.9750292089993</v>
      </c>
      <c r="U5" s="37">
        <f t="shared" si="0"/>
        <v>982.46241386791826</v>
      </c>
      <c r="V5" s="37">
        <f t="shared" si="0"/>
        <v>1182.4366250154417</v>
      </c>
      <c r="W5" s="37">
        <f t="shared" si="0"/>
        <v>1391.6320184371007</v>
      </c>
      <c r="X5" s="37">
        <f t="shared" si="0"/>
        <v>1514.3041853673039</v>
      </c>
      <c r="Y5" s="37">
        <f t="shared" si="0"/>
        <v>1590.388725944571</v>
      </c>
      <c r="Z5" s="37">
        <f t="shared" si="0"/>
        <v>1477.5838870827592</v>
      </c>
      <c r="AA5" s="37">
        <f t="shared" si="0"/>
        <v>1375.1984794730461</v>
      </c>
      <c r="AB5" s="37">
        <f t="shared" si="0"/>
        <v>1460.6945709557567</v>
      </c>
      <c r="AC5" s="37">
        <f t="shared" si="0"/>
        <v>1564.6654199957939</v>
      </c>
      <c r="AD5" s="37">
        <f t="shared" si="0"/>
        <v>1616.5853247395071</v>
      </c>
      <c r="AE5" s="37">
        <f t="shared" si="0"/>
        <v>1620.571791923765</v>
      </c>
      <c r="AF5" s="37">
        <f t="shared" si="0"/>
        <v>1405.2931589697673</v>
      </c>
      <c r="AG5" s="37">
        <f t="shared" si="0"/>
        <v>790.00860447683499</v>
      </c>
      <c r="AH5" s="37">
        <f t="shared" si="0"/>
        <v>-185.65294915348477</v>
      </c>
      <c r="AI5" s="37">
        <f t="shared" si="0"/>
        <v>-1498.3175653661519</v>
      </c>
      <c r="AJ5" s="37">
        <f t="shared" si="0"/>
        <v>-3065.3599717438992</v>
      </c>
      <c r="AK5" s="37">
        <f t="shared" si="0"/>
        <v>-4720.3188357860963</v>
      </c>
      <c r="AL5" s="37">
        <f t="shared" si="0"/>
        <v>-6198.8580379557943</v>
      </c>
      <c r="AM5" s="37">
        <f t="shared" si="0"/>
        <v>-6346.6325606822847</v>
      </c>
      <c r="AN5" s="37">
        <f t="shared" si="0"/>
        <v>-5712.3091835822206</v>
      </c>
      <c r="AO5" s="37">
        <f t="shared" si="0"/>
        <v>-4967.3620541424625</v>
      </c>
      <c r="AP5" s="37">
        <f t="shared" si="0"/>
        <v>-4166.8428864369334</v>
      </c>
      <c r="AQ5" s="37">
        <f t="shared" si="0"/>
        <v>-3264.5211873769754</v>
      </c>
      <c r="AR5" s="37">
        <f t="shared" si="0"/>
        <v>-2324.1687780654761</v>
      </c>
      <c r="AS5" s="37">
        <f t="shared" si="0"/>
        <v>-1461.3733070744829</v>
      </c>
      <c r="AT5" s="37">
        <f t="shared" si="0"/>
        <v>-739.19230658766014</v>
      </c>
      <c r="AU5" s="37">
        <f t="shared" si="0"/>
        <v>-197.72863781142715</v>
      </c>
      <c r="AV5" s="37">
        <f t="shared" si="0"/>
        <v>6.892853882030483</v>
      </c>
      <c r="AW5" s="37">
        <f t="shared" si="0"/>
        <v>11.132312687617455</v>
      </c>
      <c r="AX5" s="37">
        <f t="shared" si="0"/>
        <v>3.5828413865034672</v>
      </c>
      <c r="AY5" s="37">
        <f t="shared" si="0"/>
        <v>6.7125018086242747</v>
      </c>
    </row>
    <row r="7" spans="1:51" x14ac:dyDescent="0.3">
      <c r="B7" s="272"/>
      <c r="C7" s="272"/>
      <c r="D7" s="272"/>
      <c r="E7" s="272"/>
      <c r="F7" s="272"/>
      <c r="G7" s="272"/>
      <c r="H7" s="272"/>
      <c r="I7" s="272"/>
      <c r="J7" s="272"/>
      <c r="K7" s="272"/>
      <c r="L7" s="272"/>
      <c r="M7" s="272"/>
      <c r="N7" s="272"/>
      <c r="O7" s="272"/>
      <c r="P7" s="272"/>
      <c r="Q7" s="272"/>
      <c r="R7" s="272"/>
      <c r="S7" s="272"/>
      <c r="T7" s="272"/>
      <c r="U7" s="272"/>
      <c r="V7" s="272"/>
      <c r="W7" s="272"/>
      <c r="X7" s="272"/>
      <c r="Y7" s="272"/>
      <c r="Z7" s="272"/>
      <c r="AA7" s="272"/>
      <c r="AB7" s="272"/>
      <c r="AC7" s="272"/>
      <c r="AD7" s="272"/>
      <c r="AE7" s="272"/>
      <c r="AF7" s="272"/>
      <c r="AG7" s="272"/>
      <c r="AH7" s="272"/>
      <c r="AI7" s="272"/>
      <c r="AJ7" s="272"/>
      <c r="AK7" s="272"/>
      <c r="AL7" s="272"/>
      <c r="AM7" s="272"/>
      <c r="AN7" s="272"/>
      <c r="AO7" s="272"/>
      <c r="AP7" s="272"/>
      <c r="AQ7" s="272"/>
      <c r="AR7" s="272"/>
      <c r="AS7" s="272"/>
      <c r="AT7" s="272"/>
      <c r="AU7" s="272"/>
      <c r="AV7" s="272"/>
      <c r="AW7" s="272"/>
      <c r="AX7" s="272"/>
      <c r="AY7" s="272"/>
    </row>
    <row r="29" spans="1:1" x14ac:dyDescent="0.3">
      <c r="A29" s="69" t="s">
        <v>80</v>
      </c>
    </row>
    <row r="32" spans="1:1" x14ac:dyDescent="0.3">
      <c r="A32" s="69"/>
    </row>
    <row r="34" spans="1:2" x14ac:dyDescent="0.3">
      <c r="A34" s="368" t="s">
        <v>80</v>
      </c>
      <c r="B34" s="368"/>
    </row>
    <row r="41" spans="1:2" x14ac:dyDescent="0.3">
      <c r="A41" s="53"/>
    </row>
    <row r="42" spans="1:2" x14ac:dyDescent="0.3">
      <c r="A42" s="53"/>
    </row>
    <row r="43" spans="1:2" x14ac:dyDescent="0.3">
      <c r="A43" s="53"/>
    </row>
    <row r="44" spans="1:2" x14ac:dyDescent="0.3">
      <c r="A44" s="53"/>
    </row>
    <row r="45" spans="1:2" x14ac:dyDescent="0.3">
      <c r="A45" s="53"/>
    </row>
    <row r="47" spans="1:2" x14ac:dyDescent="0.3">
      <c r="A47" s="53"/>
    </row>
    <row r="48" spans="1:2" x14ac:dyDescent="0.3">
      <c r="A48" s="53"/>
    </row>
    <row r="49" spans="1:1" x14ac:dyDescent="0.3">
      <c r="A49" s="53"/>
    </row>
    <row r="50" spans="1:1" x14ac:dyDescent="0.3">
      <c r="A50" s="53"/>
    </row>
    <row r="51" spans="1:1" x14ac:dyDescent="0.3">
      <c r="A51" s="53"/>
    </row>
    <row r="53" spans="1:1" x14ac:dyDescent="0.3">
      <c r="A53" s="53"/>
    </row>
    <row r="54" spans="1:1" x14ac:dyDescent="0.3">
      <c r="A54" s="53"/>
    </row>
    <row r="55" spans="1:1" x14ac:dyDescent="0.3">
      <c r="A55" s="53"/>
    </row>
    <row r="56" spans="1:1" x14ac:dyDescent="0.3">
      <c r="A56" s="53"/>
    </row>
    <row r="57" spans="1:1" x14ac:dyDescent="0.3">
      <c r="A57" s="53"/>
    </row>
    <row r="59" spans="1:1" x14ac:dyDescent="0.3">
      <c r="A59" s="53"/>
    </row>
    <row r="60" spans="1:1" x14ac:dyDescent="0.3">
      <c r="A60" s="53"/>
    </row>
    <row r="61" spans="1:1" x14ac:dyDescent="0.3">
      <c r="A61" s="53"/>
    </row>
    <row r="62" spans="1:1" x14ac:dyDescent="0.3">
      <c r="A62" s="53"/>
    </row>
    <row r="63" spans="1:1" x14ac:dyDescent="0.3">
      <c r="A63" s="53"/>
    </row>
    <row r="70" spans="2:51" s="115" customFormat="1" x14ac:dyDescent="0.3">
      <c r="B70" s="115">
        <v>10000</v>
      </c>
      <c r="C70" s="115">
        <v>10000</v>
      </c>
      <c r="D70" s="115">
        <v>10000</v>
      </c>
      <c r="E70" s="115">
        <v>10000</v>
      </c>
      <c r="F70" s="115">
        <v>10000</v>
      </c>
      <c r="G70" s="115">
        <v>10000</v>
      </c>
      <c r="H70" s="115">
        <v>10000</v>
      </c>
      <c r="I70" s="115">
        <v>10000</v>
      </c>
      <c r="J70" s="115">
        <v>10000</v>
      </c>
      <c r="K70" s="115">
        <v>10000</v>
      </c>
      <c r="L70" s="115">
        <v>10000</v>
      </c>
      <c r="M70" s="115">
        <v>10000</v>
      </c>
      <c r="N70" s="115">
        <v>10000</v>
      </c>
      <c r="O70" s="115">
        <v>10000</v>
      </c>
      <c r="P70" s="115">
        <v>10000</v>
      </c>
      <c r="Q70" s="115">
        <v>10000</v>
      </c>
      <c r="R70" s="115">
        <v>10000</v>
      </c>
      <c r="S70" s="115">
        <v>0</v>
      </c>
      <c r="T70" s="115">
        <v>0</v>
      </c>
      <c r="U70" s="115">
        <v>0</v>
      </c>
      <c r="V70" s="115">
        <v>0</v>
      </c>
      <c r="W70" s="115">
        <v>0</v>
      </c>
      <c r="X70" s="115">
        <v>0</v>
      </c>
      <c r="Y70" s="115">
        <v>0</v>
      </c>
      <c r="Z70" s="115">
        <v>0</v>
      </c>
      <c r="AA70" s="115">
        <v>0</v>
      </c>
      <c r="AB70" s="115">
        <v>0</v>
      </c>
      <c r="AC70" s="115">
        <v>0</v>
      </c>
      <c r="AD70" s="115">
        <v>0</v>
      </c>
      <c r="AE70" s="115">
        <v>0</v>
      </c>
      <c r="AF70" s="115">
        <v>0</v>
      </c>
      <c r="AG70" s="115">
        <v>10000</v>
      </c>
      <c r="AH70" s="115">
        <v>10000</v>
      </c>
      <c r="AI70" s="115">
        <v>10000</v>
      </c>
      <c r="AJ70" s="115">
        <v>10000</v>
      </c>
      <c r="AK70" s="115">
        <v>10000</v>
      </c>
      <c r="AL70" s="115">
        <v>10000</v>
      </c>
      <c r="AM70" s="115">
        <v>10000</v>
      </c>
      <c r="AN70" s="115">
        <v>10000</v>
      </c>
      <c r="AO70" s="115">
        <v>10000</v>
      </c>
      <c r="AP70" s="115">
        <v>10000</v>
      </c>
      <c r="AQ70" s="115">
        <v>10000</v>
      </c>
      <c r="AR70" s="115">
        <v>10000</v>
      </c>
      <c r="AS70" s="115">
        <v>10000</v>
      </c>
      <c r="AT70" s="115">
        <v>10000</v>
      </c>
      <c r="AU70" s="115">
        <v>10000</v>
      </c>
      <c r="AV70" s="115">
        <v>10000</v>
      </c>
      <c r="AW70" s="115">
        <v>10000</v>
      </c>
      <c r="AX70" s="115">
        <v>10000</v>
      </c>
      <c r="AY70" s="115">
        <v>10000</v>
      </c>
    </row>
    <row r="71" spans="2:51" s="115" customFormat="1" x14ac:dyDescent="0.3">
      <c r="B71" s="115">
        <v>-8000</v>
      </c>
      <c r="C71" s="115">
        <v>-8000</v>
      </c>
      <c r="D71" s="115">
        <v>-8000</v>
      </c>
      <c r="E71" s="115">
        <v>-8000</v>
      </c>
      <c r="F71" s="115">
        <v>-8000</v>
      </c>
      <c r="G71" s="115">
        <v>-8000</v>
      </c>
      <c r="H71" s="115">
        <v>-8000</v>
      </c>
      <c r="I71" s="115">
        <v>-8000</v>
      </c>
      <c r="J71" s="115">
        <v>-8000</v>
      </c>
      <c r="K71" s="115">
        <v>-8000</v>
      </c>
      <c r="L71" s="115">
        <v>-8000</v>
      </c>
      <c r="M71" s="115">
        <v>-8000</v>
      </c>
      <c r="N71" s="115">
        <v>-8000</v>
      </c>
      <c r="O71" s="115">
        <v>-8000</v>
      </c>
      <c r="P71" s="115">
        <v>-8000</v>
      </c>
      <c r="Q71" s="115">
        <v>-8000</v>
      </c>
      <c r="R71" s="115">
        <v>-8000</v>
      </c>
      <c r="S71" s="115">
        <v>0</v>
      </c>
      <c r="T71" s="115">
        <v>0</v>
      </c>
      <c r="U71" s="115">
        <v>0</v>
      </c>
      <c r="V71" s="115">
        <v>0</v>
      </c>
      <c r="W71" s="115">
        <v>0</v>
      </c>
      <c r="X71" s="115">
        <v>0</v>
      </c>
      <c r="Y71" s="115">
        <v>0</v>
      </c>
      <c r="Z71" s="115">
        <v>0</v>
      </c>
      <c r="AA71" s="115">
        <v>0</v>
      </c>
      <c r="AB71" s="115">
        <v>0</v>
      </c>
      <c r="AC71" s="115">
        <v>0</v>
      </c>
      <c r="AD71" s="115">
        <v>0</v>
      </c>
      <c r="AE71" s="115">
        <v>0</v>
      </c>
      <c r="AF71" s="115">
        <v>0</v>
      </c>
      <c r="AG71" s="115">
        <v>-8000</v>
      </c>
      <c r="AH71" s="115">
        <v>-8000</v>
      </c>
      <c r="AI71" s="115">
        <v>-8000</v>
      </c>
      <c r="AJ71" s="115">
        <v>-8000</v>
      </c>
      <c r="AK71" s="115">
        <v>-8000</v>
      </c>
      <c r="AL71" s="115">
        <v>-8000</v>
      </c>
      <c r="AM71" s="115">
        <v>-8000</v>
      </c>
      <c r="AN71" s="115">
        <v>-8000</v>
      </c>
      <c r="AO71" s="115">
        <v>-8000</v>
      </c>
      <c r="AP71" s="115">
        <v>-8000</v>
      </c>
      <c r="AQ71" s="115">
        <v>-8000</v>
      </c>
      <c r="AR71" s="115">
        <v>-8000</v>
      </c>
      <c r="AS71" s="115">
        <v>-8000</v>
      </c>
      <c r="AT71" s="115">
        <v>-8000</v>
      </c>
      <c r="AU71" s="115">
        <v>-8000</v>
      </c>
      <c r="AV71" s="115">
        <v>-8000</v>
      </c>
      <c r="AW71" s="115">
        <v>-8000</v>
      </c>
      <c r="AX71" s="115">
        <v>-8000</v>
      </c>
      <c r="AY71" s="115">
        <v>-8000</v>
      </c>
    </row>
    <row r="84" spans="1:1" x14ac:dyDescent="0.3">
      <c r="A84" s="53"/>
    </row>
    <row r="85" spans="1:1" x14ac:dyDescent="0.3">
      <c r="A85" s="53"/>
    </row>
    <row r="86" spans="1:1" x14ac:dyDescent="0.3">
      <c r="A86" s="53"/>
    </row>
    <row r="87" spans="1:1" x14ac:dyDescent="0.3">
      <c r="A87" s="53"/>
    </row>
    <row r="88" spans="1:1" x14ac:dyDescent="0.3">
      <c r="A88" s="53"/>
    </row>
    <row r="90" spans="1:1" x14ac:dyDescent="0.3">
      <c r="A90" s="53"/>
    </row>
    <row r="91" spans="1:1" x14ac:dyDescent="0.3">
      <c r="A91" s="53"/>
    </row>
    <row r="92" spans="1:1" x14ac:dyDescent="0.3">
      <c r="A92" s="53"/>
    </row>
    <row r="93" spans="1:1" x14ac:dyDescent="0.3">
      <c r="A93" s="53"/>
    </row>
    <row r="94" spans="1:1" x14ac:dyDescent="0.3">
      <c r="A94" s="53"/>
    </row>
    <row r="96" spans="1:1" x14ac:dyDescent="0.3">
      <c r="A96" s="53"/>
    </row>
    <row r="97" spans="1:1" x14ac:dyDescent="0.3">
      <c r="A97" s="53"/>
    </row>
    <row r="98" spans="1:1" x14ac:dyDescent="0.3">
      <c r="A98" s="53"/>
    </row>
    <row r="99" spans="1:1" x14ac:dyDescent="0.3">
      <c r="A99" s="53"/>
    </row>
    <row r="100" spans="1:1" x14ac:dyDescent="0.3">
      <c r="A100" s="53"/>
    </row>
    <row r="102" spans="1:1" x14ac:dyDescent="0.3">
      <c r="A102" s="53"/>
    </row>
    <row r="103" spans="1:1" x14ac:dyDescent="0.3">
      <c r="A103" s="53"/>
    </row>
    <row r="104" spans="1:1" x14ac:dyDescent="0.3">
      <c r="A104" s="53"/>
    </row>
    <row r="105" spans="1:1" x14ac:dyDescent="0.3">
      <c r="A105" s="53"/>
    </row>
    <row r="106" spans="1:1" x14ac:dyDescent="0.3">
      <c r="A106" s="53"/>
    </row>
  </sheetData>
  <hyperlinks>
    <hyperlink ref="A29" location="OBSAH!A1" display="Zpět na obsah" xr:uid="{E66563BE-1975-4C87-AFEA-C6FFDDA142EA}"/>
    <hyperlink ref="A34" location="OBSAH!A1" display="Zpět na Obsah" xr:uid="{4D521F0C-32AD-456E-9F12-6DE41D8AB41C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3521A-29DC-4292-A332-100F55671C22}">
  <sheetPr codeName="List57">
    <tabColor theme="0" tint="-0.34998626667073579"/>
  </sheetPr>
  <dimension ref="A1:AF83"/>
  <sheetViews>
    <sheetView zoomScaleNormal="100" workbookViewId="0">
      <selection activeCell="A32" sqref="A32:B32"/>
    </sheetView>
  </sheetViews>
  <sheetFormatPr defaultColWidth="9.07421875" defaultRowHeight="11.6" x14ac:dyDescent="0.3"/>
  <cols>
    <col min="1" max="1" width="15.3046875" style="36" customWidth="1"/>
    <col min="2" max="7" width="9.3046875" style="36" bestFit="1" customWidth="1"/>
    <col min="8" max="8" width="10.84375" style="36" customWidth="1"/>
    <col min="9" max="21" width="9.3046875" style="36" bestFit="1" customWidth="1"/>
    <col min="22" max="22" width="9.69140625" style="36" bestFit="1" customWidth="1"/>
    <col min="23" max="32" width="9.3046875" style="36" bestFit="1" customWidth="1"/>
    <col min="33" max="16384" width="9.07421875" style="36"/>
  </cols>
  <sheetData>
    <row r="1" spans="1:32" x14ac:dyDescent="0.3">
      <c r="A1" s="36" t="s">
        <v>280</v>
      </c>
    </row>
    <row r="2" spans="1:32" s="114" customFormat="1" x14ac:dyDescent="0.3">
      <c r="A2" s="41"/>
      <c r="B2" s="41" t="s">
        <v>152</v>
      </c>
      <c r="C2" s="41" t="s">
        <v>153</v>
      </c>
      <c r="D2" s="41" t="s">
        <v>154</v>
      </c>
      <c r="E2" s="41" t="s">
        <v>155</v>
      </c>
      <c r="F2" s="41" t="s">
        <v>156</v>
      </c>
      <c r="G2" s="41" t="s">
        <v>157</v>
      </c>
      <c r="H2" s="41" t="s">
        <v>158</v>
      </c>
      <c r="I2" s="41" t="s">
        <v>159</v>
      </c>
      <c r="J2" s="41" t="s">
        <v>160</v>
      </c>
      <c r="K2" s="41" t="s">
        <v>161</v>
      </c>
      <c r="L2" s="41" t="s">
        <v>162</v>
      </c>
      <c r="M2" s="41" t="s">
        <v>163</v>
      </c>
      <c r="N2" s="41" t="s">
        <v>164</v>
      </c>
      <c r="O2" s="41" t="s">
        <v>165</v>
      </c>
      <c r="P2" s="41" t="s">
        <v>166</v>
      </c>
      <c r="Q2" s="41" t="s">
        <v>167</v>
      </c>
      <c r="R2" s="41" t="s">
        <v>168</v>
      </c>
      <c r="S2" s="41" t="s">
        <v>169</v>
      </c>
      <c r="T2" s="41" t="s">
        <v>170</v>
      </c>
      <c r="U2" s="41" t="s">
        <v>171</v>
      </c>
      <c r="V2" s="41" t="s">
        <v>172</v>
      </c>
      <c r="W2" s="41" t="s">
        <v>173</v>
      </c>
      <c r="X2" s="41" t="s">
        <v>258</v>
      </c>
      <c r="Y2" s="41" t="s">
        <v>259</v>
      </c>
      <c r="Z2" s="41" t="s">
        <v>260</v>
      </c>
      <c r="AA2" s="41" t="s">
        <v>261</v>
      </c>
      <c r="AB2" s="41" t="s">
        <v>262</v>
      </c>
      <c r="AC2" s="41" t="s">
        <v>263</v>
      </c>
      <c r="AD2" s="41" t="s">
        <v>264</v>
      </c>
      <c r="AE2" s="41" t="s">
        <v>265</v>
      </c>
      <c r="AF2" s="41" t="s">
        <v>266</v>
      </c>
    </row>
    <row r="3" spans="1:32" x14ac:dyDescent="0.3">
      <c r="A3" s="66" t="s">
        <v>239</v>
      </c>
      <c r="B3" s="273">
        <v>3385.6305040019624</v>
      </c>
      <c r="C3" s="273">
        <v>2746.6936484097132</v>
      </c>
      <c r="D3" s="273">
        <v>1974.3396336311225</v>
      </c>
      <c r="E3" s="273">
        <v>1644.0328282904461</v>
      </c>
      <c r="F3" s="273">
        <v>1590.9388461619083</v>
      </c>
      <c r="G3" s="273">
        <v>1428.9055972450387</v>
      </c>
      <c r="H3" s="273">
        <v>1088.6960286089579</v>
      </c>
      <c r="I3" s="273">
        <v>1098.4558906656193</v>
      </c>
      <c r="J3" s="273">
        <v>1048.9750292089993</v>
      </c>
      <c r="K3" s="273">
        <v>982.46241386791826</v>
      </c>
      <c r="L3" s="273">
        <v>1182.4366250154417</v>
      </c>
      <c r="M3" s="273">
        <v>1391.6320184371007</v>
      </c>
      <c r="N3" s="273">
        <v>1514.3041853673039</v>
      </c>
      <c r="O3" s="273">
        <v>1590.388725944571</v>
      </c>
      <c r="P3" s="273">
        <v>1477.5838870827592</v>
      </c>
      <c r="Q3" s="273">
        <v>1375.1984794730461</v>
      </c>
      <c r="R3" s="273">
        <v>1460.6945709557567</v>
      </c>
      <c r="S3" s="273">
        <v>1564.6654199957939</v>
      </c>
      <c r="T3" s="273">
        <v>1616.5853247395071</v>
      </c>
      <c r="U3" s="273">
        <v>1620.571791923765</v>
      </c>
      <c r="V3" s="273">
        <v>1405.2931589697673</v>
      </c>
      <c r="W3" s="273">
        <v>790.00860447683499</v>
      </c>
      <c r="X3" s="273">
        <v>-185.65294915348477</v>
      </c>
      <c r="Y3" s="273">
        <v>-1498.3175653661519</v>
      </c>
      <c r="Z3" s="273">
        <v>-3065.3599717438992</v>
      </c>
      <c r="AA3" s="273">
        <v>-4720.3188357860963</v>
      </c>
      <c r="AB3" s="273">
        <v>-6198.8580379557943</v>
      </c>
      <c r="AC3" s="273">
        <v>-6346.6325606822847</v>
      </c>
      <c r="AD3" s="273">
        <v>-5712.3091835822206</v>
      </c>
      <c r="AE3" s="273">
        <v>-4967.3620541424625</v>
      </c>
      <c r="AF3" s="273">
        <v>-4166.8428864369334</v>
      </c>
    </row>
    <row r="4" spans="1:32" x14ac:dyDescent="0.3">
      <c r="A4" s="66" t="s">
        <v>281</v>
      </c>
      <c r="B4" s="273">
        <v>3385.7186668834229</v>
      </c>
      <c r="C4" s="273">
        <v>2747.2807416683358</v>
      </c>
      <c r="D4" s="273">
        <v>1980.6320001957033</v>
      </c>
      <c r="E4" s="273">
        <v>1675.8651659549364</v>
      </c>
      <c r="F4" s="273">
        <v>1685.5073894611328</v>
      </c>
      <c r="G4" s="273">
        <v>1590.3792817788408</v>
      </c>
      <c r="H4" s="273">
        <v>1231.5859564406028</v>
      </c>
      <c r="I4" s="273">
        <v>1183.0173234384592</v>
      </c>
      <c r="J4" s="273">
        <v>1040.4356380030404</v>
      </c>
      <c r="K4" s="273">
        <v>874.28571536141681</v>
      </c>
      <c r="L4" s="273">
        <v>949.5813741897291</v>
      </c>
      <c r="M4" s="273">
        <v>968.64885955924001</v>
      </c>
      <c r="N4" s="273">
        <v>901.68305554307881</v>
      </c>
      <c r="O4" s="273">
        <v>676.45370940597877</v>
      </c>
      <c r="P4" s="273">
        <v>333.55176902727908</v>
      </c>
      <c r="Q4" s="273">
        <v>219.22292987614765</v>
      </c>
      <c r="R4" s="273">
        <v>-4.0536599188635591</v>
      </c>
      <c r="S4" s="273">
        <v>-317.23680983963095</v>
      </c>
      <c r="T4" s="273">
        <v>-638.67660925063319</v>
      </c>
      <c r="U4" s="273">
        <v>-930.26042956987476</v>
      </c>
      <c r="V4" s="273">
        <v>-1320.107849945407</v>
      </c>
      <c r="W4" s="273">
        <v>-1959.2577701511173</v>
      </c>
      <c r="X4" s="273">
        <v>-2984.7984673470783</v>
      </c>
      <c r="Y4" s="273">
        <v>-4487.6609624909615</v>
      </c>
      <c r="Z4" s="273">
        <v>-6279.1197604751433</v>
      </c>
      <c r="AA4" s="273">
        <v>-8080.7962227381449</v>
      </c>
      <c r="AB4" s="273">
        <v>-9587.8843502799318</v>
      </c>
      <c r="AC4" s="273">
        <v>-9505.3065739214726</v>
      </c>
      <c r="AD4" s="273">
        <v>-8503.7017837078693</v>
      </c>
      <c r="AE4" s="273">
        <v>-7367.1978496737083</v>
      </c>
      <c r="AF4" s="273">
        <v>-6165.1472493187657</v>
      </c>
    </row>
    <row r="5" spans="1:32" x14ac:dyDescent="0.3">
      <c r="A5" s="66" t="s">
        <v>282</v>
      </c>
      <c r="B5" s="273">
        <v>3385.6305040019624</v>
      </c>
      <c r="C5" s="273">
        <v>2746.6936484097132</v>
      </c>
      <c r="D5" s="273">
        <v>1974.0090093548588</v>
      </c>
      <c r="E5" s="273">
        <v>1642.499462820675</v>
      </c>
      <c r="F5" s="273">
        <v>1573.496849603021</v>
      </c>
      <c r="G5" s="273">
        <v>1373.4426431975098</v>
      </c>
      <c r="H5" s="273">
        <v>1002.3366818765553</v>
      </c>
      <c r="I5" s="273">
        <v>969.47233214937387</v>
      </c>
      <c r="J5" s="273">
        <v>877.22213014914087</v>
      </c>
      <c r="K5" s="273">
        <v>804.99362992883653</v>
      </c>
      <c r="L5" s="273">
        <v>964.39048068043394</v>
      </c>
      <c r="M5" s="273">
        <v>1093.6031222876136</v>
      </c>
      <c r="N5" s="273">
        <v>1189.8612516519715</v>
      </c>
      <c r="O5" s="273">
        <v>1242.4392965136494</v>
      </c>
      <c r="P5" s="273">
        <v>1138.2720123948056</v>
      </c>
      <c r="Q5" s="273">
        <v>1097.1862550443011</v>
      </c>
      <c r="R5" s="273">
        <v>1163.8798426264375</v>
      </c>
      <c r="S5" s="273">
        <v>1230.0004819304977</v>
      </c>
      <c r="T5" s="273">
        <v>1255.8750778762078</v>
      </c>
      <c r="U5" s="273">
        <v>1248.8074981990085</v>
      </c>
      <c r="V5" s="273">
        <v>1038.2855707321987</v>
      </c>
      <c r="W5" s="273">
        <v>439.15390655323336</v>
      </c>
      <c r="X5" s="273">
        <v>-531.92424687962466</v>
      </c>
      <c r="Y5" s="273">
        <v>-1860.7579651792785</v>
      </c>
      <c r="Z5" s="273">
        <v>-3449.8342823884395</v>
      </c>
      <c r="AA5" s="273">
        <v>-5118.4147327591854</v>
      </c>
      <c r="AB5" s="273">
        <v>-6597.3165793460803</v>
      </c>
      <c r="AC5" s="273">
        <v>-6716.2543416672906</v>
      </c>
      <c r="AD5" s="273">
        <v>-6038.160823395121</v>
      </c>
      <c r="AE5" s="273">
        <v>-5247.345059927261</v>
      </c>
      <c r="AF5" s="273">
        <v>-4400.1239285195361</v>
      </c>
    </row>
    <row r="26" spans="1:2" x14ac:dyDescent="0.3">
      <c r="A26" s="69"/>
    </row>
    <row r="27" spans="1:2" x14ac:dyDescent="0.3">
      <c r="A27" s="53"/>
    </row>
    <row r="28" spans="1:2" x14ac:dyDescent="0.3">
      <c r="A28" s="53"/>
    </row>
    <row r="29" spans="1:2" x14ac:dyDescent="0.3">
      <c r="A29" s="53"/>
    </row>
    <row r="30" spans="1:2" x14ac:dyDescent="0.3">
      <c r="A30" s="53"/>
    </row>
    <row r="32" spans="1:2" x14ac:dyDescent="0.3">
      <c r="A32" s="368" t="s">
        <v>80</v>
      </c>
      <c r="B32" s="368"/>
    </row>
    <row r="33" spans="1:1" x14ac:dyDescent="0.3">
      <c r="A33" s="53"/>
    </row>
    <row r="34" spans="1:1" x14ac:dyDescent="0.3">
      <c r="A34" s="53"/>
    </row>
    <row r="35" spans="1:1" x14ac:dyDescent="0.3">
      <c r="A35" s="53"/>
    </row>
    <row r="36" spans="1:1" x14ac:dyDescent="0.3">
      <c r="A36" s="53"/>
    </row>
    <row r="38" spans="1:1" x14ac:dyDescent="0.3">
      <c r="A38" s="53"/>
    </row>
    <row r="39" spans="1:1" x14ac:dyDescent="0.3">
      <c r="A39" s="53"/>
    </row>
    <row r="40" spans="1:1" x14ac:dyDescent="0.3">
      <c r="A40" s="53"/>
    </row>
    <row r="41" spans="1:1" x14ac:dyDescent="0.3">
      <c r="A41" s="53"/>
    </row>
    <row r="42" spans="1:1" x14ac:dyDescent="0.3">
      <c r="A42" s="53"/>
    </row>
    <row r="44" spans="1:1" x14ac:dyDescent="0.3">
      <c r="A44" s="53"/>
    </row>
    <row r="45" spans="1:1" x14ac:dyDescent="0.3">
      <c r="A45" s="53"/>
    </row>
    <row r="46" spans="1:1" x14ac:dyDescent="0.3">
      <c r="A46" s="53"/>
    </row>
    <row r="47" spans="1:1" x14ac:dyDescent="0.3">
      <c r="A47" s="53"/>
    </row>
    <row r="48" spans="1:1" x14ac:dyDescent="0.3">
      <c r="A48" s="53"/>
    </row>
    <row r="82" spans="2:32" s="115" customFormat="1" x14ac:dyDescent="0.3">
      <c r="B82" s="115">
        <v>5000</v>
      </c>
      <c r="C82" s="115">
        <v>5000</v>
      </c>
      <c r="D82" s="115">
        <v>5000</v>
      </c>
      <c r="E82" s="115">
        <v>5000</v>
      </c>
      <c r="F82" s="115">
        <v>5000</v>
      </c>
      <c r="G82" s="115">
        <v>5000</v>
      </c>
      <c r="H82" s="115">
        <v>5000</v>
      </c>
      <c r="I82" s="115">
        <v>0</v>
      </c>
      <c r="J82" s="115">
        <v>0</v>
      </c>
      <c r="K82" s="115">
        <v>0</v>
      </c>
      <c r="L82" s="115">
        <v>0</v>
      </c>
      <c r="M82" s="115">
        <v>0</v>
      </c>
      <c r="N82" s="115">
        <v>0</v>
      </c>
      <c r="O82" s="115">
        <v>0</v>
      </c>
      <c r="P82" s="115">
        <v>0</v>
      </c>
      <c r="Q82" s="115">
        <v>0</v>
      </c>
      <c r="R82" s="115">
        <v>0</v>
      </c>
      <c r="S82" s="115">
        <v>0</v>
      </c>
      <c r="T82" s="115">
        <v>0</v>
      </c>
      <c r="U82" s="115">
        <v>0</v>
      </c>
      <c r="V82" s="115">
        <v>0</v>
      </c>
      <c r="W82" s="115">
        <v>5000</v>
      </c>
      <c r="X82" s="115">
        <v>5000</v>
      </c>
      <c r="Y82" s="115">
        <v>5000</v>
      </c>
      <c r="Z82" s="115">
        <v>5000</v>
      </c>
      <c r="AA82" s="115">
        <v>5000</v>
      </c>
      <c r="AB82" s="115">
        <v>5000</v>
      </c>
      <c r="AC82" s="115">
        <v>5000</v>
      </c>
      <c r="AD82" s="115">
        <v>5000</v>
      </c>
      <c r="AE82" s="115">
        <v>5000</v>
      </c>
      <c r="AF82" s="115">
        <v>5000</v>
      </c>
    </row>
    <row r="83" spans="2:32" s="115" customFormat="1" x14ac:dyDescent="0.3">
      <c r="B83" s="115">
        <v>-15000</v>
      </c>
      <c r="C83" s="115">
        <v>-15000</v>
      </c>
      <c r="D83" s="115">
        <v>-15000</v>
      </c>
      <c r="E83" s="115">
        <v>-15000</v>
      </c>
      <c r="F83" s="115">
        <v>-15000</v>
      </c>
      <c r="G83" s="115">
        <v>-15000</v>
      </c>
      <c r="H83" s="115">
        <v>-15000</v>
      </c>
      <c r="I83" s="115">
        <v>0</v>
      </c>
      <c r="J83" s="115">
        <v>0</v>
      </c>
      <c r="K83" s="115">
        <v>0</v>
      </c>
      <c r="L83" s="115">
        <v>0</v>
      </c>
      <c r="M83" s="115">
        <v>0</v>
      </c>
      <c r="N83" s="115">
        <v>0</v>
      </c>
      <c r="O83" s="115">
        <v>0</v>
      </c>
      <c r="P83" s="115">
        <v>0</v>
      </c>
      <c r="Q83" s="115">
        <v>0</v>
      </c>
      <c r="R83" s="115">
        <v>0</v>
      </c>
      <c r="S83" s="115">
        <v>0</v>
      </c>
      <c r="T83" s="115">
        <v>0</v>
      </c>
      <c r="U83" s="115">
        <v>0</v>
      </c>
      <c r="V83" s="115">
        <v>0</v>
      </c>
      <c r="W83" s="115">
        <v>-15000</v>
      </c>
      <c r="X83" s="115">
        <v>-15000</v>
      </c>
      <c r="Y83" s="115">
        <v>-15000</v>
      </c>
      <c r="Z83" s="115">
        <v>-15000</v>
      </c>
      <c r="AA83" s="115">
        <v>-15000</v>
      </c>
      <c r="AB83" s="115">
        <v>-15000</v>
      </c>
      <c r="AC83" s="115">
        <v>-15000</v>
      </c>
      <c r="AD83" s="115">
        <v>-15000</v>
      </c>
      <c r="AE83" s="115">
        <v>-15000</v>
      </c>
      <c r="AF83" s="115">
        <v>-15000</v>
      </c>
    </row>
  </sheetData>
  <hyperlinks>
    <hyperlink ref="A32" location="OBSAH!A1" display="Zpět na Obsah" xr:uid="{827FB1C5-E0E9-49C0-94DA-B35261907FD3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12719-74D1-4875-9571-50A4F0254572}">
  <sheetPr codeName="List58">
    <tabColor theme="0" tint="-0.34998626667073579"/>
  </sheetPr>
  <dimension ref="A1:AF72"/>
  <sheetViews>
    <sheetView zoomScaleNormal="100" workbookViewId="0">
      <selection activeCell="A32" sqref="A32:B32"/>
    </sheetView>
  </sheetViews>
  <sheetFormatPr defaultColWidth="9.07421875" defaultRowHeight="11.6" x14ac:dyDescent="0.3"/>
  <cols>
    <col min="1" max="1" width="15.3046875" style="36" customWidth="1"/>
    <col min="2" max="7" width="9.3046875" style="36" bestFit="1" customWidth="1"/>
    <col min="8" max="8" width="10.84375" style="36" customWidth="1"/>
    <col min="9" max="21" width="9.3046875" style="36" bestFit="1" customWidth="1"/>
    <col min="22" max="22" width="9.69140625" style="36" bestFit="1" customWidth="1"/>
    <col min="23" max="32" width="9.3046875" style="36" bestFit="1" customWidth="1"/>
    <col min="33" max="16384" width="9.07421875" style="36"/>
  </cols>
  <sheetData>
    <row r="1" spans="1:32" x14ac:dyDescent="0.3">
      <c r="A1" s="36" t="s">
        <v>283</v>
      </c>
    </row>
    <row r="2" spans="1:32" s="114" customFormat="1" x14ac:dyDescent="0.3">
      <c r="A2" s="41"/>
      <c r="B2" s="41" t="s">
        <v>152</v>
      </c>
      <c r="C2" s="41" t="s">
        <v>153</v>
      </c>
      <c r="D2" s="41" t="s">
        <v>154</v>
      </c>
      <c r="E2" s="41" t="s">
        <v>155</v>
      </c>
      <c r="F2" s="41" t="s">
        <v>156</v>
      </c>
      <c r="G2" s="41" t="s">
        <v>157</v>
      </c>
      <c r="H2" s="41" t="s">
        <v>158</v>
      </c>
      <c r="I2" s="41" t="s">
        <v>159</v>
      </c>
      <c r="J2" s="41" t="s">
        <v>160</v>
      </c>
      <c r="K2" s="41" t="s">
        <v>161</v>
      </c>
      <c r="L2" s="41" t="s">
        <v>162</v>
      </c>
      <c r="M2" s="41" t="s">
        <v>163</v>
      </c>
      <c r="N2" s="41" t="s">
        <v>164</v>
      </c>
      <c r="O2" s="41" t="s">
        <v>165</v>
      </c>
      <c r="P2" s="41" t="s">
        <v>166</v>
      </c>
      <c r="Q2" s="41" t="s">
        <v>167</v>
      </c>
      <c r="R2" s="41" t="s">
        <v>168</v>
      </c>
      <c r="S2" s="41" t="s">
        <v>169</v>
      </c>
      <c r="T2" s="41" t="s">
        <v>170</v>
      </c>
      <c r="U2" s="41" t="s">
        <v>171</v>
      </c>
      <c r="V2" s="41" t="s">
        <v>172</v>
      </c>
      <c r="W2" s="41" t="s">
        <v>173</v>
      </c>
      <c r="X2" s="41" t="s">
        <v>258</v>
      </c>
      <c r="Y2" s="41" t="s">
        <v>259</v>
      </c>
      <c r="Z2" s="41" t="s">
        <v>260</v>
      </c>
      <c r="AA2" s="41" t="s">
        <v>261</v>
      </c>
      <c r="AB2" s="41" t="s">
        <v>262</v>
      </c>
      <c r="AC2" s="41" t="s">
        <v>263</v>
      </c>
      <c r="AD2" s="41" t="s">
        <v>264</v>
      </c>
      <c r="AE2" s="41" t="s">
        <v>265</v>
      </c>
      <c r="AF2" s="41" t="s">
        <v>266</v>
      </c>
    </row>
    <row r="3" spans="1:32" x14ac:dyDescent="0.3">
      <c r="A3" s="66" t="s">
        <v>239</v>
      </c>
      <c r="B3" s="36">
        <v>3385.6305040019624</v>
      </c>
      <c r="C3" s="36">
        <v>2746.6936484097132</v>
      </c>
      <c r="D3" s="36">
        <v>1974.3396336311225</v>
      </c>
      <c r="E3" s="36">
        <v>1644.0328282904461</v>
      </c>
      <c r="F3" s="36">
        <v>1590.9388461619083</v>
      </c>
      <c r="G3" s="36">
        <v>1428.9055972450387</v>
      </c>
      <c r="H3" s="36">
        <v>1088.6960286089579</v>
      </c>
      <c r="I3" s="36">
        <v>1098.4558906656193</v>
      </c>
      <c r="J3" s="36">
        <v>1048.9750292089993</v>
      </c>
      <c r="K3" s="36">
        <v>982.46241386791826</v>
      </c>
      <c r="L3" s="36">
        <v>1182.4366250154417</v>
      </c>
      <c r="M3" s="36">
        <v>1391.6320184371007</v>
      </c>
      <c r="N3" s="36">
        <v>1514.3041853673039</v>
      </c>
      <c r="O3" s="36">
        <v>1590.388725944571</v>
      </c>
      <c r="P3" s="36">
        <v>1477.5838870827592</v>
      </c>
      <c r="Q3" s="36">
        <v>1375.1984794730461</v>
      </c>
      <c r="R3" s="36">
        <v>1460.6945709557567</v>
      </c>
      <c r="S3" s="36">
        <v>1564.6654199957939</v>
      </c>
      <c r="T3" s="36">
        <v>1616.5853247395071</v>
      </c>
      <c r="U3" s="36">
        <v>1620.571791923765</v>
      </c>
      <c r="V3" s="36">
        <v>1405.2931589697673</v>
      </c>
      <c r="W3" s="36">
        <v>790.00860447683499</v>
      </c>
      <c r="X3" s="36">
        <v>-185.65294915348477</v>
      </c>
      <c r="Y3" s="36">
        <v>-1498.3175653661519</v>
      </c>
      <c r="Z3" s="36">
        <v>-3065.3599717438992</v>
      </c>
      <c r="AA3" s="36">
        <v>-4720.3188357860963</v>
      </c>
      <c r="AB3" s="36">
        <v>-6198.8580379557943</v>
      </c>
      <c r="AC3" s="36">
        <v>-6346.6325606822847</v>
      </c>
      <c r="AD3" s="36">
        <v>-5712.3091835822206</v>
      </c>
      <c r="AE3" s="36">
        <v>-4967.3620541424625</v>
      </c>
      <c r="AF3" s="36">
        <v>-4166.8428864369334</v>
      </c>
    </row>
    <row r="4" spans="1:32" x14ac:dyDescent="0.3">
      <c r="A4" s="66" t="s">
        <v>281</v>
      </c>
      <c r="B4" s="37">
        <v>3530.6857467595146</v>
      </c>
      <c r="C4" s="37">
        <v>2893.6949703978607</v>
      </c>
      <c r="D4" s="37">
        <v>2070.2710321571972</v>
      </c>
      <c r="E4" s="37">
        <v>1615.139543571087</v>
      </c>
      <c r="F4" s="37">
        <v>1322.1283059115658</v>
      </c>
      <c r="G4" s="37">
        <v>883.49395281542729</v>
      </c>
      <c r="H4" s="37">
        <v>464.82627709571261</v>
      </c>
      <c r="I4" s="37">
        <v>331.56241437639073</v>
      </c>
      <c r="J4" s="37">
        <v>116.2782532146648</v>
      </c>
      <c r="K4" s="37">
        <v>14.534795592220689</v>
      </c>
      <c r="L4" s="37">
        <v>-81.135311175446077</v>
      </c>
      <c r="M4" s="37">
        <v>-429.39683253921066</v>
      </c>
      <c r="N4" s="37">
        <v>-550.88419404321849</v>
      </c>
      <c r="O4" s="37">
        <v>-685.73981104708582</v>
      </c>
      <c r="P4" s="37">
        <v>-787.44158110725493</v>
      </c>
      <c r="Q4" s="37">
        <v>-573.80592939892358</v>
      </c>
      <c r="R4" s="37">
        <v>-658.81383898773674</v>
      </c>
      <c r="S4" s="37">
        <v>-835.13222005062471</v>
      </c>
      <c r="T4" s="37">
        <v>-974.12869443596446</v>
      </c>
      <c r="U4" s="37">
        <v>-1051.1932876939081</v>
      </c>
      <c r="V4" s="37">
        <v>-1178.5666460356042</v>
      </c>
      <c r="W4" s="37">
        <v>-1508.8053901911044</v>
      </c>
      <c r="X4" s="37">
        <v>-2152.6020706390891</v>
      </c>
      <c r="Y4" s="37">
        <v>-3150.0341775396964</v>
      </c>
      <c r="Z4" s="37">
        <v>-4357.0073853984486</v>
      </c>
      <c r="AA4" s="37">
        <v>-5573.6157816750256</v>
      </c>
      <c r="AB4" s="37">
        <v>-6589.0523103446712</v>
      </c>
      <c r="AC4" s="37">
        <v>-6520.7015817154124</v>
      </c>
      <c r="AD4" s="37">
        <v>-5829.0958261802461</v>
      </c>
      <c r="AE4" s="37">
        <v>-5049.2763529246477</v>
      </c>
      <c r="AF4" s="37">
        <v>-4226.3735333692866</v>
      </c>
    </row>
    <row r="5" spans="1:32" x14ac:dyDescent="0.3">
      <c r="A5" s="66" t="s">
        <v>282</v>
      </c>
      <c r="B5" s="37">
        <v>3333.8829635096927</v>
      </c>
      <c r="C5" s="37">
        <v>2660.1307311734827</v>
      </c>
      <c r="D5" s="37">
        <v>1851.6484344112741</v>
      </c>
      <c r="E5" s="37">
        <v>1459.2929507427148</v>
      </c>
      <c r="F5" s="37">
        <v>1330.1533394767648</v>
      </c>
      <c r="G5" s="37">
        <v>1103.8642091489392</v>
      </c>
      <c r="H5" s="37">
        <v>797.83156048519231</v>
      </c>
      <c r="I5" s="37">
        <v>802.29087727378374</v>
      </c>
      <c r="J5" s="37">
        <v>744.52627790080896</v>
      </c>
      <c r="K5" s="37">
        <v>712.6753511268962</v>
      </c>
      <c r="L5" s="37">
        <v>884.16526719753892</v>
      </c>
      <c r="M5" s="37">
        <v>1021.8371593074262</v>
      </c>
      <c r="N5" s="37">
        <v>1129.9640379248722</v>
      </c>
      <c r="O5" s="37">
        <v>1185.3442162560304</v>
      </c>
      <c r="P5" s="37">
        <v>1086.1211155162819</v>
      </c>
      <c r="Q5" s="37">
        <v>1046.0315781532554</v>
      </c>
      <c r="R5" s="37">
        <v>1109.5524651327842</v>
      </c>
      <c r="S5" s="37">
        <v>1172.8593770147672</v>
      </c>
      <c r="T5" s="37">
        <v>1197.7893843394513</v>
      </c>
      <c r="U5" s="37">
        <v>1191.2259250130228</v>
      </c>
      <c r="V5" s="37">
        <v>991.1955215286107</v>
      </c>
      <c r="W5" s="37">
        <v>421.88661847225012</v>
      </c>
      <c r="X5" s="37">
        <v>-500.56196819824891</v>
      </c>
      <c r="Y5" s="37">
        <v>-1762.546479596499</v>
      </c>
      <c r="Z5" s="37">
        <v>-3271.6450998143946</v>
      </c>
      <c r="AA5" s="37">
        <v>-4856.375322878288</v>
      </c>
      <c r="AB5" s="37">
        <v>-6261.1173844946497</v>
      </c>
      <c r="AC5" s="37">
        <v>-6374.4820121768398</v>
      </c>
      <c r="AD5" s="37">
        <v>-5730.9822696601423</v>
      </c>
      <c r="AE5" s="37">
        <v>-4980.4408100274741</v>
      </c>
      <c r="AF5" s="37">
        <v>-4176.3335402156054</v>
      </c>
    </row>
    <row r="31" spans="1:2" x14ac:dyDescent="0.3">
      <c r="A31" s="69"/>
    </row>
    <row r="32" spans="1:2" x14ac:dyDescent="0.3">
      <c r="A32" s="368" t="s">
        <v>80</v>
      </c>
      <c r="B32" s="368"/>
    </row>
    <row r="71" spans="2:32" s="115" customFormat="1" x14ac:dyDescent="0.3">
      <c r="B71" s="115">
        <v>5000</v>
      </c>
      <c r="C71" s="115">
        <v>5000</v>
      </c>
      <c r="D71" s="115">
        <v>5000</v>
      </c>
      <c r="E71" s="115">
        <v>5000</v>
      </c>
      <c r="F71" s="115">
        <v>5000</v>
      </c>
      <c r="G71" s="115">
        <v>5000</v>
      </c>
      <c r="H71" s="115">
        <v>5000</v>
      </c>
      <c r="I71" s="115">
        <v>0</v>
      </c>
      <c r="J71" s="115">
        <v>0</v>
      </c>
      <c r="K71" s="115">
        <v>0</v>
      </c>
      <c r="L71" s="115">
        <v>0</v>
      </c>
      <c r="M71" s="115">
        <v>0</v>
      </c>
      <c r="N71" s="115">
        <v>0</v>
      </c>
      <c r="O71" s="115">
        <v>0</v>
      </c>
      <c r="P71" s="115">
        <v>0</v>
      </c>
      <c r="Q71" s="115">
        <v>0</v>
      </c>
      <c r="R71" s="115">
        <v>0</v>
      </c>
      <c r="S71" s="115">
        <v>0</v>
      </c>
      <c r="T71" s="115">
        <v>0</v>
      </c>
      <c r="U71" s="115">
        <v>0</v>
      </c>
      <c r="V71" s="115">
        <v>0</v>
      </c>
      <c r="W71" s="115">
        <v>5000</v>
      </c>
      <c r="X71" s="115">
        <v>5000</v>
      </c>
      <c r="Y71" s="115">
        <v>5000</v>
      </c>
      <c r="Z71" s="115">
        <v>5000</v>
      </c>
      <c r="AA71" s="115">
        <v>5000</v>
      </c>
      <c r="AB71" s="115">
        <v>5000</v>
      </c>
      <c r="AC71" s="115">
        <v>5000</v>
      </c>
      <c r="AD71" s="115">
        <v>5000</v>
      </c>
      <c r="AE71" s="115">
        <v>5000</v>
      </c>
      <c r="AF71" s="115">
        <v>5000</v>
      </c>
    </row>
    <row r="72" spans="2:32" s="115" customFormat="1" x14ac:dyDescent="0.3">
      <c r="B72" s="115">
        <v>-15000</v>
      </c>
      <c r="C72" s="115">
        <v>-15000</v>
      </c>
      <c r="D72" s="115">
        <v>-15000</v>
      </c>
      <c r="E72" s="115">
        <v>-15000</v>
      </c>
      <c r="F72" s="115">
        <v>-15000</v>
      </c>
      <c r="G72" s="115">
        <v>-15000</v>
      </c>
      <c r="H72" s="115">
        <v>-15000</v>
      </c>
      <c r="I72" s="115">
        <v>0</v>
      </c>
      <c r="J72" s="115">
        <v>0</v>
      </c>
      <c r="K72" s="115">
        <v>0</v>
      </c>
      <c r="L72" s="115">
        <v>0</v>
      </c>
      <c r="M72" s="115">
        <v>0</v>
      </c>
      <c r="N72" s="115">
        <v>0</v>
      </c>
      <c r="O72" s="115">
        <v>0</v>
      </c>
      <c r="P72" s="115">
        <v>0</v>
      </c>
      <c r="Q72" s="115">
        <v>0</v>
      </c>
      <c r="R72" s="115">
        <v>0</v>
      </c>
      <c r="S72" s="115">
        <v>0</v>
      </c>
      <c r="T72" s="115">
        <v>0</v>
      </c>
      <c r="U72" s="115">
        <v>0</v>
      </c>
      <c r="V72" s="115">
        <v>0</v>
      </c>
      <c r="W72" s="115">
        <v>-15000</v>
      </c>
      <c r="X72" s="115">
        <v>-15000</v>
      </c>
      <c r="Y72" s="115">
        <v>-15000</v>
      </c>
      <c r="Z72" s="115">
        <v>-15000</v>
      </c>
      <c r="AA72" s="115">
        <v>-15000</v>
      </c>
      <c r="AB72" s="115">
        <v>-15000</v>
      </c>
      <c r="AC72" s="115">
        <v>-15000</v>
      </c>
      <c r="AD72" s="115">
        <v>-15000</v>
      </c>
      <c r="AE72" s="115">
        <v>-15000</v>
      </c>
      <c r="AF72" s="115">
        <v>-15000</v>
      </c>
    </row>
  </sheetData>
  <hyperlinks>
    <hyperlink ref="A32" location="OBSAH!A1" display="Zpět na Obsah" xr:uid="{12CBEC1C-8001-4E54-97B6-25D283B6DEB2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47DCD-E41F-4A5E-A9A2-C791058949B7}">
  <sheetPr codeName="List59">
    <tabColor rgb="FF0070C0"/>
  </sheetPr>
  <dimension ref="A1"/>
  <sheetViews>
    <sheetView workbookViewId="0">
      <selection activeCell="C89" sqref="C89:P89"/>
    </sheetView>
  </sheetViews>
  <sheetFormatPr defaultRowHeight="14.6" x14ac:dyDescent="0.4"/>
  <sheetData/>
  <pageMargins left="0.7" right="0.7" top="0.78740157499999996" bottom="0.78740157499999996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A9FCF-7FDB-405A-A2CC-4B5C396377A3}">
  <sheetPr codeName="List61">
    <tabColor theme="0" tint="-0.34998626667073579"/>
  </sheetPr>
  <dimension ref="A1:O95"/>
  <sheetViews>
    <sheetView zoomScaleNormal="100" workbookViewId="0">
      <selection activeCell="A47" sqref="A47"/>
    </sheetView>
  </sheetViews>
  <sheetFormatPr defaultColWidth="9.3046875" defaultRowHeight="11.6" x14ac:dyDescent="0.3"/>
  <cols>
    <col min="1" max="1" width="53.4609375" style="4" customWidth="1"/>
    <col min="2" max="7" width="7.84375" style="4" customWidth="1"/>
    <col min="8" max="8" width="9.3046875" style="4"/>
    <col min="9" max="9" width="10.3046875" style="4" customWidth="1"/>
    <col min="10" max="16384" width="9.3046875" style="4"/>
  </cols>
  <sheetData>
    <row r="1" spans="1:15" x14ac:dyDescent="0.3">
      <c r="A1" s="4" t="s">
        <v>340</v>
      </c>
    </row>
    <row r="2" spans="1:15" ht="12" thickBot="1" x14ac:dyDescent="0.35">
      <c r="A2" s="25"/>
      <c r="B2" s="54">
        <v>2026</v>
      </c>
      <c r="C2" s="54">
        <v>2036</v>
      </c>
      <c r="D2" s="54">
        <v>2046</v>
      </c>
      <c r="E2" s="54">
        <v>2056</v>
      </c>
      <c r="F2" s="54">
        <v>2066</v>
      </c>
      <c r="G2" s="54">
        <v>2076</v>
      </c>
      <c r="I2" s="34"/>
    </row>
    <row r="3" spans="1:15" ht="12.45" thickTop="1" thickBot="1" x14ac:dyDescent="0.35">
      <c r="A3" s="414" t="s">
        <v>109</v>
      </c>
      <c r="B3" s="414"/>
      <c r="C3" s="414"/>
      <c r="D3" s="414"/>
      <c r="E3" s="414"/>
      <c r="F3" s="414"/>
      <c r="G3" s="414"/>
    </row>
    <row r="4" spans="1:15" ht="12" thickTop="1" x14ac:dyDescent="0.3">
      <c r="A4" s="70" t="s">
        <v>284</v>
      </c>
      <c r="B4" s="8">
        <v>4</v>
      </c>
      <c r="C4" s="8">
        <v>4.1026098644813613</v>
      </c>
      <c r="D4" s="8">
        <v>4.1822689416703218</v>
      </c>
      <c r="E4" s="24">
        <v>4.2441106428622009</v>
      </c>
      <c r="F4" s="24">
        <v>4.2921201873016104</v>
      </c>
      <c r="G4" s="24">
        <v>4.3293914187337466</v>
      </c>
    </row>
    <row r="5" spans="1:15" x14ac:dyDescent="0.3">
      <c r="A5" s="71" t="s">
        <v>285</v>
      </c>
      <c r="B5" s="8">
        <v>3.9</v>
      </c>
      <c r="C5" s="8">
        <v>3.6058406102361733</v>
      </c>
      <c r="D5" s="8">
        <v>3.377475962709457</v>
      </c>
      <c r="E5" s="24">
        <v>3.2001897224780298</v>
      </c>
      <c r="F5" s="24">
        <v>3.0625571628160984</v>
      </c>
      <c r="G5" s="24">
        <v>2.955708929956252</v>
      </c>
    </row>
    <row r="6" spans="1:15" x14ac:dyDescent="0.3">
      <c r="A6" s="71" t="s">
        <v>221</v>
      </c>
      <c r="B6" s="8">
        <v>0.2</v>
      </c>
      <c r="C6" s="8">
        <v>0.1</v>
      </c>
      <c r="D6" s="8">
        <v>0.1</v>
      </c>
      <c r="E6" s="24">
        <v>0.1</v>
      </c>
      <c r="F6" s="24">
        <v>0.1</v>
      </c>
      <c r="G6" s="24">
        <v>0.1</v>
      </c>
    </row>
    <row r="7" spans="1:15" x14ac:dyDescent="0.3">
      <c r="A7" s="71" t="s">
        <v>222</v>
      </c>
      <c r="B7" s="8">
        <v>16.18642713470414</v>
      </c>
      <c r="C7" s="8">
        <v>16.383186011259316</v>
      </c>
      <c r="D7" s="8">
        <v>16.625539790199966</v>
      </c>
      <c r="E7" s="8">
        <v>16.850605995906083</v>
      </c>
      <c r="F7" s="8">
        <v>16.894374231440501</v>
      </c>
      <c r="G7" s="8">
        <v>16.915758056829461</v>
      </c>
    </row>
    <row r="8" spans="1:15" x14ac:dyDescent="0.3">
      <c r="A8" s="72" t="s">
        <v>286</v>
      </c>
      <c r="B8" s="27">
        <v>8.6</v>
      </c>
      <c r="C8" s="27">
        <v>8.8206112086349258</v>
      </c>
      <c r="D8" s="27">
        <v>8.9918782245911917</v>
      </c>
      <c r="E8" s="55">
        <v>9.1248378821537308</v>
      </c>
      <c r="F8" s="55">
        <v>9.228058402698462</v>
      </c>
      <c r="G8" s="55">
        <v>9.3081915502775541</v>
      </c>
      <c r="I8" s="38"/>
    </row>
    <row r="9" spans="1:15" x14ac:dyDescent="0.3">
      <c r="A9" s="72" t="s">
        <v>287</v>
      </c>
      <c r="B9" s="27">
        <v>4.4000000000000004</v>
      </c>
      <c r="C9" s="27">
        <v>4.5128708509294979</v>
      </c>
      <c r="D9" s="27">
        <v>4.6004958358373544</v>
      </c>
      <c r="E9" s="55">
        <v>4.6685217071484217</v>
      </c>
      <c r="F9" s="55">
        <v>4.7213322060317715</v>
      </c>
      <c r="G9" s="55">
        <v>4.762330560607122</v>
      </c>
      <c r="I9" s="38"/>
    </row>
    <row r="10" spans="1:15" x14ac:dyDescent="0.3">
      <c r="A10" s="72" t="s">
        <v>288</v>
      </c>
      <c r="B10" s="27">
        <v>1.7864271347041407</v>
      </c>
      <c r="C10" s="27">
        <v>1.6137904991264125</v>
      </c>
      <c r="D10" s="27">
        <v>1.5693716001868061</v>
      </c>
      <c r="E10" s="27">
        <v>1.5718076816021589</v>
      </c>
      <c r="F10" s="27">
        <v>1.4427415571547035</v>
      </c>
      <c r="G10" s="27">
        <v>1.3299489493879748</v>
      </c>
    </row>
    <row r="11" spans="1:15" x14ac:dyDescent="0.3">
      <c r="A11" s="72" t="s">
        <v>289</v>
      </c>
      <c r="B11" s="27">
        <v>1.4</v>
      </c>
      <c r="C11" s="27">
        <v>1.4359134525684765</v>
      </c>
      <c r="D11" s="27">
        <v>1.4637941295846126</v>
      </c>
      <c r="E11" s="55">
        <v>1.4854387250017702</v>
      </c>
      <c r="F11" s="55">
        <v>1.5022420655555635</v>
      </c>
      <c r="G11" s="55">
        <v>1.5152869965568112</v>
      </c>
      <c r="I11" s="38"/>
    </row>
    <row r="12" spans="1:15" x14ac:dyDescent="0.3">
      <c r="A12" s="71" t="s">
        <v>290</v>
      </c>
      <c r="B12" s="8">
        <v>10.7</v>
      </c>
      <c r="C12" s="8">
        <v>10.7</v>
      </c>
      <c r="D12" s="8">
        <v>10.7</v>
      </c>
      <c r="E12" s="24">
        <v>10.7</v>
      </c>
      <c r="F12" s="24">
        <v>10.7</v>
      </c>
      <c r="G12" s="24">
        <v>10.7</v>
      </c>
    </row>
    <row r="13" spans="1:15" x14ac:dyDescent="0.3">
      <c r="A13" s="71" t="s">
        <v>291</v>
      </c>
      <c r="B13" s="8">
        <v>0.6</v>
      </c>
      <c r="C13" s="8">
        <v>0.6</v>
      </c>
      <c r="D13" s="8">
        <v>0.6</v>
      </c>
      <c r="E13" s="24">
        <v>0.6</v>
      </c>
      <c r="F13" s="24">
        <v>0.6</v>
      </c>
      <c r="G13" s="24">
        <v>0.6</v>
      </c>
    </row>
    <row r="14" spans="1:15" ht="12" thickBot="1" x14ac:dyDescent="0.35">
      <c r="A14" s="73" t="s">
        <v>107</v>
      </c>
      <c r="B14" s="28">
        <v>4.8</v>
      </c>
      <c r="C14" s="28">
        <v>4.8</v>
      </c>
      <c r="D14" s="28">
        <v>4.8</v>
      </c>
      <c r="E14" s="29">
        <v>4.8</v>
      </c>
      <c r="F14" s="29">
        <v>4.8</v>
      </c>
      <c r="G14" s="29">
        <v>4.8</v>
      </c>
    </row>
    <row r="15" spans="1:15" x14ac:dyDescent="0.3">
      <c r="A15" s="14" t="s">
        <v>229</v>
      </c>
      <c r="B15" s="8">
        <f>B4+B5+B6+B7+B12+B13+B14</f>
        <v>40.386427134704142</v>
      </c>
      <c r="C15" s="8">
        <f t="shared" ref="C15:G15" si="0">C4+C5+C6+C7+C12+C13+C14</f>
        <v>40.291636485976845</v>
      </c>
      <c r="D15" s="8">
        <f t="shared" si="0"/>
        <v>40.385284694579745</v>
      </c>
      <c r="E15" s="8">
        <f t="shared" si="0"/>
        <v>40.494906361246315</v>
      </c>
      <c r="F15" s="8">
        <f t="shared" si="0"/>
        <v>40.449051581558209</v>
      </c>
      <c r="G15" s="8">
        <f t="shared" si="0"/>
        <v>40.400858405519458</v>
      </c>
    </row>
    <row r="16" spans="1:15" ht="12" thickBot="1" x14ac:dyDescent="0.35">
      <c r="A16" s="30"/>
      <c r="B16" s="31"/>
      <c r="C16" s="31"/>
      <c r="D16" s="31"/>
      <c r="E16" s="31"/>
      <c r="F16" s="31"/>
      <c r="G16" s="31"/>
      <c r="J16" s="7"/>
      <c r="K16" s="7"/>
      <c r="L16" s="7"/>
      <c r="M16" s="7"/>
      <c r="N16" s="7"/>
      <c r="O16" s="7"/>
    </row>
    <row r="17" spans="1:9" ht="12.45" thickTop="1" thickBot="1" x14ac:dyDescent="0.35">
      <c r="A17" s="414" t="s">
        <v>116</v>
      </c>
      <c r="B17" s="414"/>
      <c r="C17" s="414"/>
      <c r="D17" s="414"/>
      <c r="E17" s="414"/>
      <c r="F17" s="414"/>
      <c r="G17" s="414"/>
    </row>
    <row r="18" spans="1:9" ht="12" thickTop="1" x14ac:dyDescent="0.3">
      <c r="A18" s="70" t="s">
        <v>292</v>
      </c>
      <c r="B18" s="8">
        <v>8.3669412315281679</v>
      </c>
      <c r="C18" s="8">
        <v>8.0171239113812973</v>
      </c>
      <c r="D18" s="8">
        <v>9.3814873901003732</v>
      </c>
      <c r="E18" s="8">
        <v>10.284002353447475</v>
      </c>
      <c r="F18" s="8">
        <v>10.42910170647931</v>
      </c>
      <c r="G18" s="8">
        <v>10.542761182494427</v>
      </c>
      <c r="I18" s="15"/>
    </row>
    <row r="19" spans="1:9" x14ac:dyDescent="0.3">
      <c r="A19" s="71" t="s">
        <v>293</v>
      </c>
      <c r="B19" s="8">
        <v>6.3997046246284857</v>
      </c>
      <c r="C19" s="8">
        <v>6.8539142562965703</v>
      </c>
      <c r="D19" s="8">
        <v>7.1739182000523121</v>
      </c>
      <c r="E19" s="8">
        <v>7.4665709919601078</v>
      </c>
      <c r="F19" s="8">
        <v>7.6905782396535587</v>
      </c>
      <c r="G19" s="8">
        <v>7.7711068252512847</v>
      </c>
    </row>
    <row r="20" spans="1:9" ht="12.65" customHeight="1" x14ac:dyDescent="0.3">
      <c r="A20" s="71" t="s">
        <v>294</v>
      </c>
      <c r="B20" s="8">
        <v>2.6900000000000004</v>
      </c>
      <c r="C20" s="8">
        <v>2.8137545815882357</v>
      </c>
      <c r="D20" s="8">
        <v>3.0208285306770084</v>
      </c>
      <c r="E20" s="8">
        <v>3.1984948811421634</v>
      </c>
      <c r="F20" s="8">
        <v>3.3697014326337289</v>
      </c>
      <c r="G20" s="8">
        <v>3.4827438409544835</v>
      </c>
      <c r="I20" s="15"/>
    </row>
    <row r="21" spans="1:9" x14ac:dyDescent="0.3">
      <c r="A21" s="71" t="s">
        <v>295</v>
      </c>
      <c r="B21" s="8">
        <v>1.7864271347041407</v>
      </c>
      <c r="C21" s="8">
        <v>1.6137904991264125</v>
      </c>
      <c r="D21" s="8">
        <v>1.5693716001868061</v>
      </c>
      <c r="E21" s="8">
        <v>1.5718076816021589</v>
      </c>
      <c r="F21" s="8">
        <v>1.4427415571547035</v>
      </c>
      <c r="G21" s="8">
        <v>1.3299489493879748</v>
      </c>
    </row>
    <row r="22" spans="1:9" x14ac:dyDescent="0.3">
      <c r="A22" s="71" t="s">
        <v>296</v>
      </c>
      <c r="B22" s="8">
        <v>0.6111532800428503</v>
      </c>
      <c r="C22" s="8">
        <v>0.72712128164288281</v>
      </c>
      <c r="D22" s="8">
        <v>0.80774002591627025</v>
      </c>
      <c r="E22" s="8">
        <v>0.91566649064613381</v>
      </c>
      <c r="F22" s="8">
        <v>1.0476701358331222</v>
      </c>
      <c r="G22" s="8">
        <v>1.0909294978403523</v>
      </c>
    </row>
    <row r="23" spans="1:9" x14ac:dyDescent="0.3">
      <c r="A23" s="71" t="s">
        <v>52</v>
      </c>
      <c r="B23" s="8">
        <v>4.7556283868117371</v>
      </c>
      <c r="C23" s="8">
        <v>4.3240068005058632</v>
      </c>
      <c r="D23" s="8">
        <v>4.2709587170377326</v>
      </c>
      <c r="E23" s="8">
        <v>4.5942566527894426</v>
      </c>
      <c r="F23" s="8">
        <v>4.4770001290275934</v>
      </c>
      <c r="G23" s="8">
        <v>4.3812826495397275</v>
      </c>
    </row>
    <row r="24" spans="1:9" x14ac:dyDescent="0.3">
      <c r="A24" s="71" t="s">
        <v>297</v>
      </c>
      <c r="B24" s="8">
        <v>17</v>
      </c>
      <c r="C24" s="8">
        <v>17</v>
      </c>
      <c r="D24" s="8">
        <v>17</v>
      </c>
      <c r="E24" s="8">
        <v>17</v>
      </c>
      <c r="F24" s="8">
        <v>17</v>
      </c>
      <c r="G24" s="8">
        <v>17</v>
      </c>
    </row>
    <row r="25" spans="1:9" x14ac:dyDescent="0.3">
      <c r="A25" s="71" t="s">
        <v>298</v>
      </c>
      <c r="B25" s="8">
        <v>0</v>
      </c>
      <c r="C25" s="8">
        <v>1.5818605115150604</v>
      </c>
      <c r="D25" s="8">
        <v>1.617042742974182</v>
      </c>
      <c r="E25" s="8">
        <v>1.6426964493380201</v>
      </c>
      <c r="F25" s="8">
        <v>1.6616121405723141</v>
      </c>
      <c r="G25" s="8">
        <v>1.6753766234098897</v>
      </c>
    </row>
    <row r="26" spans="1:9" x14ac:dyDescent="0.3">
      <c r="A26" s="72" t="s">
        <v>299</v>
      </c>
      <c r="B26" s="27">
        <v>0</v>
      </c>
      <c r="C26" s="27">
        <v>-0.14432064338982045</v>
      </c>
      <c r="D26" s="27">
        <v>-0.19702183879789503</v>
      </c>
      <c r="E26" s="27">
        <v>-0.23959463989343191</v>
      </c>
      <c r="F26" s="27">
        <v>-0.2736452073274338</v>
      </c>
      <c r="G26" s="27">
        <v>-0.30099999999999988</v>
      </c>
    </row>
    <row r="27" spans="1:9" x14ac:dyDescent="0.3">
      <c r="A27" s="72" t="s">
        <v>300</v>
      </c>
      <c r="B27" s="27">
        <v>0</v>
      </c>
      <c r="C27" s="27">
        <v>1.5</v>
      </c>
      <c r="D27" s="27">
        <v>1.5</v>
      </c>
      <c r="E27" s="27">
        <v>1.5</v>
      </c>
      <c r="F27" s="27">
        <v>1.5</v>
      </c>
      <c r="G27" s="27">
        <v>1.5</v>
      </c>
    </row>
    <row r="28" spans="1:9" x14ac:dyDescent="0.3">
      <c r="A28" s="72" t="s">
        <v>301</v>
      </c>
      <c r="B28" s="27">
        <v>0</v>
      </c>
      <c r="C28" s="27">
        <v>0.1261811549048808</v>
      </c>
      <c r="D28" s="27">
        <v>0.21406458177207696</v>
      </c>
      <c r="E28" s="27">
        <v>0.28229108923145185</v>
      </c>
      <c r="F28" s="27">
        <v>0.33525734789974782</v>
      </c>
      <c r="G28" s="27">
        <v>0.37637662340988948</v>
      </c>
    </row>
    <row r="29" spans="1:9" x14ac:dyDescent="0.3">
      <c r="A29" s="74" t="s">
        <v>302</v>
      </c>
      <c r="B29" s="75">
        <v>0</v>
      </c>
      <c r="C29" s="75">
        <v>0.1</v>
      </c>
      <c r="D29" s="75">
        <v>0.1</v>
      </c>
      <c r="E29" s="75">
        <v>0.1</v>
      </c>
      <c r="F29" s="75">
        <v>0.1</v>
      </c>
      <c r="G29" s="75">
        <v>0.1</v>
      </c>
    </row>
    <row r="30" spans="1:9" x14ac:dyDescent="0.3">
      <c r="A30" s="26" t="s">
        <v>303</v>
      </c>
      <c r="B30" s="8">
        <v>41.609854657715381</v>
      </c>
      <c r="C30" s="8">
        <v>42.931571842056321</v>
      </c>
      <c r="D30" s="8">
        <v>44.841347206944683</v>
      </c>
      <c r="E30" s="8">
        <v>46.673495500925497</v>
      </c>
      <c r="F30" s="8">
        <v>47.118405341354332</v>
      </c>
      <c r="G30" s="8">
        <v>47.274149568878144</v>
      </c>
    </row>
    <row r="31" spans="1:9" ht="12" thickBot="1" x14ac:dyDescent="0.35">
      <c r="A31" s="47"/>
      <c r="B31" s="8"/>
      <c r="C31" s="8"/>
      <c r="D31" s="8"/>
      <c r="E31" s="8"/>
      <c r="F31" s="8"/>
      <c r="G31" s="8"/>
    </row>
    <row r="32" spans="1:9" x14ac:dyDescent="0.3">
      <c r="A32" s="99" t="s">
        <v>304</v>
      </c>
      <c r="B32" s="76">
        <v>-1.2234275230112459</v>
      </c>
      <c r="C32" s="76">
        <v>-2.6399353560794694</v>
      </c>
      <c r="D32" s="76">
        <v>-4.4560625123649444</v>
      </c>
      <c r="E32" s="76">
        <v>-6.2</v>
      </c>
      <c r="F32" s="76">
        <v>-6.6693537597961239</v>
      </c>
      <c r="G32" s="76">
        <v>-6.8732911633586866</v>
      </c>
    </row>
    <row r="33" spans="1:7" ht="12" thickBot="1" x14ac:dyDescent="0.35">
      <c r="A33" s="71" t="s">
        <v>305</v>
      </c>
      <c r="B33" s="77">
        <v>1.3907432131731199</v>
      </c>
      <c r="C33" s="8">
        <v>1.79124973909745</v>
      </c>
      <c r="D33" s="8">
        <v>2.3301753123032349</v>
      </c>
      <c r="E33" s="8">
        <v>3.6120232213430645</v>
      </c>
      <c r="F33" s="8">
        <v>5.0374785168009977</v>
      </c>
      <c r="G33" s="8">
        <v>6.3950241605566163</v>
      </c>
    </row>
    <row r="34" spans="1:7" x14ac:dyDescent="0.3">
      <c r="A34" s="100" t="s">
        <v>306</v>
      </c>
      <c r="B34" s="8">
        <v>43.000597870888498</v>
      </c>
      <c r="C34" s="76">
        <v>44.722821581153774</v>
      </c>
      <c r="D34" s="76">
        <v>47.171522519247915</v>
      </c>
      <c r="E34" s="76">
        <v>50.285518722268563</v>
      </c>
      <c r="F34" s="76">
        <v>52.155883858155327</v>
      </c>
      <c r="G34" s="76">
        <v>53.66917372943476</v>
      </c>
    </row>
    <row r="35" spans="1:7" ht="12" thickBot="1" x14ac:dyDescent="0.35">
      <c r="A35" s="78"/>
      <c r="B35" s="31"/>
      <c r="C35" s="31"/>
      <c r="D35" s="31"/>
      <c r="E35" s="31"/>
      <c r="F35" s="31"/>
      <c r="G35" s="31"/>
    </row>
    <row r="36" spans="1:7" ht="12" thickTop="1" x14ac:dyDescent="0.3">
      <c r="A36" s="14" t="s">
        <v>307</v>
      </c>
      <c r="B36" s="8">
        <v>-2.6141707361843629</v>
      </c>
      <c r="C36" s="8">
        <v>-4.4311850951769216</v>
      </c>
      <c r="D36" s="8">
        <v>-6.7862378246681772</v>
      </c>
      <c r="E36" s="8">
        <v>-9.7906123610222551</v>
      </c>
      <c r="F36" s="8">
        <v>-11.706832276597119</v>
      </c>
      <c r="G36" s="8">
        <v>-13.268315323915303</v>
      </c>
    </row>
    <row r="37" spans="1:7" x14ac:dyDescent="0.3">
      <c r="A37" s="14"/>
      <c r="B37" s="8"/>
      <c r="C37" s="8"/>
      <c r="D37" s="8"/>
      <c r="E37" s="8"/>
      <c r="F37" s="8"/>
      <c r="G37" s="8"/>
    </row>
    <row r="38" spans="1:7" x14ac:dyDescent="0.3">
      <c r="A38" s="14" t="s">
        <v>308</v>
      </c>
      <c r="B38" s="8">
        <v>45.208257218407823</v>
      </c>
      <c r="C38" s="8">
        <v>60.179196870987418</v>
      </c>
      <c r="D38" s="8">
        <v>90.415808348266012</v>
      </c>
      <c r="E38" s="8">
        <v>139.78986684582779</v>
      </c>
      <c r="F38" s="8">
        <v>193.98300715797404</v>
      </c>
      <c r="G38" s="8">
        <v>245.46262628448443</v>
      </c>
    </row>
    <row r="39" spans="1:7" x14ac:dyDescent="0.3">
      <c r="B39" s="8"/>
      <c r="C39" s="8"/>
      <c r="D39" s="8"/>
      <c r="E39" s="8"/>
      <c r="F39" s="8"/>
      <c r="G39" s="8"/>
    </row>
    <row r="40" spans="1:7" x14ac:dyDescent="0.3">
      <c r="A40" s="69"/>
    </row>
    <row r="41" spans="1:7" x14ac:dyDescent="0.3">
      <c r="A41" s="368" t="s">
        <v>80</v>
      </c>
      <c r="B41" s="368"/>
      <c r="C41" s="8"/>
      <c r="D41" s="8"/>
      <c r="E41" s="8"/>
      <c r="F41" s="8"/>
      <c r="G41" s="8"/>
    </row>
    <row r="44" spans="1:7" x14ac:dyDescent="0.3">
      <c r="B44" s="8"/>
      <c r="C44" s="8"/>
      <c r="D44" s="8"/>
      <c r="E44" s="8"/>
      <c r="F44" s="8"/>
      <c r="G44" s="8"/>
    </row>
    <row r="45" spans="1:7" x14ac:dyDescent="0.3">
      <c r="B45" s="40"/>
      <c r="C45" s="40"/>
      <c r="D45" s="40"/>
      <c r="E45" s="40"/>
      <c r="F45" s="40"/>
      <c r="G45" s="40"/>
    </row>
    <row r="46" spans="1:7" x14ac:dyDescent="0.3">
      <c r="B46" s="8"/>
      <c r="C46" s="8"/>
      <c r="D46" s="8"/>
      <c r="E46" s="8"/>
      <c r="F46" s="8"/>
      <c r="G46" s="8"/>
    </row>
    <row r="48" spans="1:7" x14ac:dyDescent="0.3">
      <c r="B48" s="8"/>
      <c r="C48" s="8"/>
      <c r="D48" s="8"/>
      <c r="E48" s="8"/>
      <c r="F48" s="8"/>
      <c r="G48" s="8"/>
    </row>
    <row r="49" spans="1:7" x14ac:dyDescent="0.3">
      <c r="B49" s="8"/>
      <c r="C49" s="8"/>
      <c r="D49" s="8"/>
      <c r="E49" s="8"/>
      <c r="F49" s="8"/>
      <c r="G49" s="8"/>
    </row>
    <row r="50" spans="1:7" x14ac:dyDescent="0.3">
      <c r="B50" s="8"/>
      <c r="C50" s="8"/>
      <c r="D50" s="8"/>
      <c r="E50" s="8"/>
      <c r="F50" s="8"/>
      <c r="G50" s="8"/>
    </row>
    <row r="51" spans="1:7" x14ac:dyDescent="0.3">
      <c r="B51" s="8"/>
      <c r="C51" s="8"/>
      <c r="D51" s="8"/>
      <c r="E51" s="8"/>
      <c r="F51" s="8"/>
      <c r="G51" s="8"/>
    </row>
    <row r="52" spans="1:7" x14ac:dyDescent="0.3">
      <c r="B52" s="8"/>
      <c r="C52" s="8"/>
      <c r="D52" s="8"/>
      <c r="E52" s="8"/>
      <c r="F52" s="8"/>
      <c r="G52" s="8"/>
    </row>
    <row r="54" spans="1:7" x14ac:dyDescent="0.3">
      <c r="B54" s="8"/>
      <c r="C54" s="8"/>
      <c r="D54" s="8"/>
      <c r="E54" s="8"/>
      <c r="F54" s="8"/>
      <c r="G54" s="8"/>
    </row>
    <row r="57" spans="1:7" x14ac:dyDescent="0.3">
      <c r="B57" s="8"/>
      <c r="C57" s="8"/>
      <c r="D57" s="8"/>
      <c r="E57" s="8"/>
      <c r="F57" s="8"/>
      <c r="G57" s="8"/>
    </row>
    <row r="58" spans="1:7" ht="14.6" x14ac:dyDescent="0.4">
      <c r="B58"/>
      <c r="C58"/>
      <c r="D58"/>
      <c r="E58"/>
      <c r="F58"/>
      <c r="G58"/>
    </row>
    <row r="62" spans="1:7" ht="14.6" x14ac:dyDescent="0.4">
      <c r="A62"/>
      <c r="B62"/>
      <c r="C62"/>
      <c r="D62"/>
      <c r="E62"/>
      <c r="F62"/>
      <c r="G62"/>
    </row>
    <row r="63" spans="1:7" ht="14.6" x14ac:dyDescent="0.4">
      <c r="A63"/>
      <c r="B63" s="39"/>
      <c r="C63" s="39"/>
      <c r="D63" s="39"/>
      <c r="E63" s="39"/>
      <c r="F63" s="39"/>
      <c r="G63" s="39"/>
    </row>
    <row r="64" spans="1:7" ht="14.6" x14ac:dyDescent="0.4">
      <c r="A64"/>
      <c r="B64"/>
      <c r="C64"/>
      <c r="D64"/>
      <c r="E64"/>
      <c r="F64"/>
      <c r="G64"/>
    </row>
    <row r="67" spans="1:7" x14ac:dyDescent="0.3">
      <c r="B67" s="8"/>
      <c r="C67" s="8"/>
      <c r="D67" s="8"/>
      <c r="E67" s="8"/>
      <c r="F67" s="8"/>
      <c r="G67" s="8"/>
    </row>
    <row r="68" spans="1:7" x14ac:dyDescent="0.3">
      <c r="A68" s="47"/>
      <c r="B68" s="8"/>
      <c r="C68" s="8"/>
      <c r="D68" s="8"/>
      <c r="E68" s="8"/>
      <c r="F68" s="8"/>
      <c r="G68" s="8"/>
    </row>
    <row r="69" spans="1:7" x14ac:dyDescent="0.3">
      <c r="A69" s="47"/>
      <c r="B69" s="8"/>
      <c r="C69" s="8"/>
      <c r="D69" s="8"/>
      <c r="E69" s="8"/>
      <c r="F69" s="8"/>
      <c r="G69" s="8"/>
    </row>
    <row r="70" spans="1:7" x14ac:dyDescent="0.3">
      <c r="A70" s="47"/>
      <c r="B70" s="8"/>
      <c r="C70" s="8"/>
      <c r="D70" s="8"/>
      <c r="E70" s="8"/>
      <c r="F70" s="8"/>
      <c r="G70" s="8"/>
    </row>
    <row r="71" spans="1:7" x14ac:dyDescent="0.3">
      <c r="A71" s="47"/>
      <c r="B71" s="8"/>
      <c r="C71" s="8"/>
      <c r="D71" s="8"/>
      <c r="E71" s="8"/>
      <c r="F71" s="8"/>
      <c r="G71" s="8"/>
    </row>
    <row r="72" spans="1:7" x14ac:dyDescent="0.3">
      <c r="A72" s="38"/>
      <c r="B72" s="8"/>
      <c r="C72" s="8"/>
      <c r="D72" s="8"/>
      <c r="E72" s="8"/>
      <c r="F72" s="8"/>
      <c r="G72" s="8"/>
    </row>
    <row r="73" spans="1:7" x14ac:dyDescent="0.3">
      <c r="A73" s="38"/>
      <c r="B73" s="8"/>
      <c r="C73" s="8"/>
      <c r="D73" s="8"/>
      <c r="E73" s="8"/>
      <c r="F73" s="8"/>
      <c r="G73" s="8"/>
    </row>
    <row r="74" spans="1:7" x14ac:dyDescent="0.3">
      <c r="A74" s="38"/>
      <c r="B74" s="8"/>
      <c r="C74" s="8"/>
      <c r="D74" s="8"/>
      <c r="E74" s="8"/>
      <c r="F74" s="8"/>
      <c r="G74" s="8"/>
    </row>
    <row r="75" spans="1:7" x14ac:dyDescent="0.3">
      <c r="A75" s="38"/>
      <c r="B75" s="8"/>
      <c r="C75" s="8"/>
      <c r="D75" s="8"/>
      <c r="E75" s="8"/>
      <c r="F75" s="8"/>
      <c r="G75" s="8"/>
    </row>
    <row r="76" spans="1:7" x14ac:dyDescent="0.3">
      <c r="A76" s="47"/>
      <c r="B76" s="8"/>
      <c r="C76" s="8"/>
      <c r="D76" s="8"/>
      <c r="E76" s="8"/>
      <c r="F76" s="8"/>
      <c r="G76" s="8"/>
    </row>
    <row r="77" spans="1:7" x14ac:dyDescent="0.3">
      <c r="A77" s="47"/>
      <c r="B77" s="8"/>
      <c r="C77" s="8"/>
      <c r="D77" s="8"/>
      <c r="E77" s="8"/>
      <c r="F77" s="8"/>
      <c r="G77" s="8"/>
    </row>
    <row r="78" spans="1:7" x14ac:dyDescent="0.3">
      <c r="A78" s="47"/>
      <c r="B78" s="8"/>
      <c r="C78" s="8"/>
      <c r="D78" s="8"/>
      <c r="E78" s="8"/>
      <c r="F78" s="8"/>
      <c r="G78" s="8"/>
    </row>
    <row r="79" spans="1:7" x14ac:dyDescent="0.3">
      <c r="B79" s="8"/>
      <c r="C79" s="8"/>
      <c r="D79" s="8"/>
      <c r="E79" s="8"/>
      <c r="F79" s="8"/>
      <c r="G79" s="8"/>
    </row>
    <row r="80" spans="1:7" x14ac:dyDescent="0.3">
      <c r="A80" s="47"/>
      <c r="B80" s="8"/>
      <c r="C80" s="8"/>
      <c r="D80" s="8"/>
      <c r="E80" s="8"/>
      <c r="F80" s="8"/>
      <c r="G80" s="8"/>
    </row>
    <row r="81" spans="1:7" x14ac:dyDescent="0.3">
      <c r="A81" s="47"/>
      <c r="B81" s="8"/>
      <c r="C81" s="8"/>
      <c r="D81" s="8"/>
      <c r="E81" s="8"/>
      <c r="F81" s="8"/>
      <c r="G81" s="8"/>
    </row>
    <row r="82" spans="1:7" x14ac:dyDescent="0.3">
      <c r="A82" s="47"/>
      <c r="B82" s="8"/>
      <c r="C82" s="8"/>
      <c r="D82" s="8"/>
      <c r="E82" s="8"/>
      <c r="F82" s="8"/>
      <c r="G82" s="8"/>
    </row>
    <row r="83" spans="1:7" x14ac:dyDescent="0.3">
      <c r="A83" s="47"/>
      <c r="B83" s="8"/>
      <c r="C83" s="8"/>
      <c r="D83" s="8"/>
      <c r="E83" s="8"/>
      <c r="F83" s="8"/>
      <c r="G83" s="8"/>
    </row>
    <row r="84" spans="1:7" x14ac:dyDescent="0.3">
      <c r="A84" s="47"/>
      <c r="B84" s="8"/>
      <c r="C84" s="8"/>
      <c r="D84" s="8"/>
      <c r="E84" s="8"/>
      <c r="F84" s="8"/>
      <c r="G84" s="8"/>
    </row>
    <row r="85" spans="1:7" x14ac:dyDescent="0.3">
      <c r="A85" s="47"/>
      <c r="B85" s="8"/>
      <c r="C85" s="8"/>
      <c r="D85" s="8"/>
      <c r="E85" s="8"/>
      <c r="F85" s="8"/>
      <c r="G85" s="8"/>
    </row>
    <row r="86" spans="1:7" x14ac:dyDescent="0.3">
      <c r="A86" s="47"/>
      <c r="B86" s="8"/>
      <c r="C86" s="8"/>
      <c r="D86" s="8"/>
      <c r="E86" s="8"/>
      <c r="F86" s="8"/>
      <c r="G86" s="8"/>
    </row>
    <row r="87" spans="1:7" x14ac:dyDescent="0.3">
      <c r="A87" s="47"/>
      <c r="B87" s="8"/>
      <c r="C87" s="8"/>
      <c r="D87" s="8"/>
      <c r="E87" s="8"/>
      <c r="F87" s="8"/>
      <c r="G87" s="8"/>
    </row>
    <row r="88" spans="1:7" x14ac:dyDescent="0.3">
      <c r="A88" s="38"/>
      <c r="B88" s="8"/>
      <c r="C88" s="8"/>
      <c r="D88" s="8"/>
      <c r="E88" s="8"/>
      <c r="F88" s="8"/>
      <c r="G88" s="8"/>
    </row>
    <row r="89" spans="1:7" x14ac:dyDescent="0.3">
      <c r="A89" s="38"/>
      <c r="B89" s="8"/>
      <c r="C89" s="8"/>
      <c r="D89" s="8"/>
      <c r="E89" s="8"/>
      <c r="F89" s="8"/>
      <c r="G89" s="8"/>
    </row>
    <row r="90" spans="1:7" x14ac:dyDescent="0.3">
      <c r="A90" s="38"/>
      <c r="B90" s="8"/>
      <c r="C90" s="8"/>
      <c r="D90" s="8"/>
      <c r="E90" s="8"/>
      <c r="F90" s="8"/>
      <c r="G90" s="8"/>
    </row>
    <row r="91" spans="1:7" x14ac:dyDescent="0.3">
      <c r="A91" s="38"/>
      <c r="B91" s="8"/>
      <c r="C91" s="8"/>
      <c r="D91" s="8"/>
      <c r="E91" s="8"/>
      <c r="F91" s="8"/>
      <c r="G91" s="8"/>
    </row>
    <row r="92" spans="1:7" x14ac:dyDescent="0.3">
      <c r="A92" s="47"/>
      <c r="B92" s="8"/>
      <c r="C92" s="8"/>
      <c r="D92" s="8"/>
      <c r="E92" s="8"/>
      <c r="F92" s="8"/>
      <c r="G92" s="8"/>
    </row>
    <row r="93" spans="1:7" x14ac:dyDescent="0.3">
      <c r="A93" s="47"/>
      <c r="B93" s="8"/>
      <c r="C93" s="8"/>
      <c r="D93" s="8"/>
      <c r="E93" s="8"/>
      <c r="F93" s="8"/>
      <c r="G93" s="8"/>
    </row>
    <row r="94" spans="1:7" x14ac:dyDescent="0.3">
      <c r="A94" s="47"/>
      <c r="B94" s="8"/>
      <c r="C94" s="8"/>
      <c r="D94" s="8"/>
      <c r="E94" s="8"/>
      <c r="F94" s="8"/>
      <c r="G94" s="8"/>
    </row>
    <row r="95" spans="1:7" x14ac:dyDescent="0.3">
      <c r="A95" s="48"/>
      <c r="B95" s="8"/>
      <c r="C95" s="8"/>
      <c r="D95" s="8"/>
      <c r="E95" s="8"/>
      <c r="F95" s="8"/>
      <c r="G95" s="8"/>
    </row>
  </sheetData>
  <mergeCells count="2">
    <mergeCell ref="A3:G3"/>
    <mergeCell ref="A17:G17"/>
  </mergeCells>
  <hyperlinks>
    <hyperlink ref="A41" location="OBSAH!A1" display="Zpět na Obsah" xr:uid="{FB33D8A4-0AF6-4BC1-BCAD-A2F02B7AC158}"/>
  </hyperlink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A97C4C24F3A3A4EABF87626FA75D9E4" ma:contentTypeVersion="18" ma:contentTypeDescription="Vytvoří nový dokument" ma:contentTypeScope="" ma:versionID="63efc56d1bcc020298aa1a259b123e13">
  <xsd:schema xmlns:xsd="http://www.w3.org/2001/XMLSchema" xmlns:xs="http://www.w3.org/2001/XMLSchema" xmlns:p="http://schemas.microsoft.com/office/2006/metadata/properties" xmlns:ns2="89b4086a-0d53-47ac-910c-840a5b10c85d" xmlns:ns3="90d52d28-043e-4442-b035-5463ef3585bc" targetNamespace="http://schemas.microsoft.com/office/2006/metadata/properties" ma:root="true" ma:fieldsID="3482ffbf316bf0dc9b519e21d2df7dd1" ns2:_="" ns3:_="">
    <xsd:import namespace="89b4086a-0d53-47ac-910c-840a5b10c85d"/>
    <xsd:import namespace="90d52d28-043e-4442-b035-5463ef3585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b4086a-0d53-47ac-910c-840a5b10c8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Značky obrázků" ma:readOnly="false" ma:fieldId="{5cf76f15-5ced-4ddc-b409-7134ff3c332f}" ma:taxonomyMulti="true" ma:sspId="44bc8ca8-2ac0-42bc-83ca-496132f894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52d28-043e-4442-b035-5463ef3585b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541ae02-8940-4de2-bb02-cc7aa1fe79bd}" ma:internalName="TaxCatchAll" ma:showField="CatchAllData" ma:web="90d52d28-043e-4442-b035-5463ef3585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9b4086a-0d53-47ac-910c-840a5b10c85d">
      <Terms xmlns="http://schemas.microsoft.com/office/infopath/2007/PartnerControls"/>
    </lcf76f155ced4ddcb4097134ff3c332f>
    <TaxCatchAll xmlns="90d52d28-043e-4442-b035-5463ef3585bc" xsi:nil="true"/>
  </documentManagement>
</p:properties>
</file>

<file path=customXml/itemProps1.xml><?xml version="1.0" encoding="utf-8"?>
<ds:datastoreItem xmlns:ds="http://schemas.openxmlformats.org/officeDocument/2006/customXml" ds:itemID="{1F0DEDC3-133B-4FBD-BD36-01CA965927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b4086a-0d53-47ac-910c-840a5b10c85d"/>
    <ds:schemaRef ds:uri="90d52d28-043e-4442-b035-5463ef3585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01D731-61F6-48E6-A6AC-9FED6AD7B6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48BCBC-91F1-4CFF-A236-462907E5886F}">
  <ds:schemaRefs>
    <ds:schemaRef ds:uri="http://schemas.microsoft.com/office/2006/metadata/properties"/>
    <ds:schemaRef ds:uri="http://schemas.microsoft.com/office/infopath/2007/PartnerControls"/>
    <ds:schemaRef ds:uri="89b4086a-0d53-47ac-910c-840a5b10c85d"/>
    <ds:schemaRef ds:uri="90d52d28-043e-4442-b035-5463ef3585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63</vt:i4>
      </vt:variant>
      <vt:variant>
        <vt:lpstr>Pojmenované oblasti</vt:lpstr>
      </vt:variant>
      <vt:variant>
        <vt:i4>3</vt:i4>
      </vt:variant>
    </vt:vector>
  </HeadingPairs>
  <TitlesOfParts>
    <vt:vector size="66" baseType="lpstr">
      <vt:lpstr>OBSAH</vt:lpstr>
      <vt:lpstr>KLÍČOVÁ ZJIŠTĚNÍ</vt:lpstr>
      <vt:lpstr>G1</vt:lpstr>
      <vt:lpstr>G2</vt:lpstr>
      <vt:lpstr>G3</vt:lpstr>
      <vt:lpstr>KAPITOLA 1</vt:lpstr>
      <vt:lpstr>G 1.1.1</vt:lpstr>
      <vt:lpstr>G 1.1.2</vt:lpstr>
      <vt:lpstr>G B1.1.1</vt:lpstr>
      <vt:lpstr>G B1.1.2</vt:lpstr>
      <vt:lpstr>G B1.1.3</vt:lpstr>
      <vt:lpstr>G 1.1.3</vt:lpstr>
      <vt:lpstr>G 1.1.4</vt:lpstr>
      <vt:lpstr>G 1.1.5</vt:lpstr>
      <vt:lpstr>G 1.1.6</vt:lpstr>
      <vt:lpstr>G B1.2.1</vt:lpstr>
      <vt:lpstr>G B1.2.2</vt:lpstr>
      <vt:lpstr>T 1.2.1</vt:lpstr>
      <vt:lpstr>KAPITOLA 2</vt:lpstr>
      <vt:lpstr>G 2.1.1</vt:lpstr>
      <vt:lpstr>T 2.2.1</vt:lpstr>
      <vt:lpstr>G B2.1.1</vt:lpstr>
      <vt:lpstr>G B2.1.2</vt:lpstr>
      <vt:lpstr>G B2.1.3</vt:lpstr>
      <vt:lpstr>G B2.1.4</vt:lpstr>
      <vt:lpstr>T 2.3.1</vt:lpstr>
      <vt:lpstr>KAPITOLA 3</vt:lpstr>
      <vt:lpstr>G 3.1.1</vt:lpstr>
      <vt:lpstr>G 3.1.2 </vt:lpstr>
      <vt:lpstr>G 3.1.3</vt:lpstr>
      <vt:lpstr>G B3.1.1</vt:lpstr>
      <vt:lpstr>G 3.1.4</vt:lpstr>
      <vt:lpstr>G 3.1.5 </vt:lpstr>
      <vt:lpstr>G 3.1.6</vt:lpstr>
      <vt:lpstr>T 3.1.1</vt:lpstr>
      <vt:lpstr>G 3.2.1</vt:lpstr>
      <vt:lpstr>G 3.2.2</vt:lpstr>
      <vt:lpstr>G 3.3.1</vt:lpstr>
      <vt:lpstr>G B3.2.1</vt:lpstr>
      <vt:lpstr>G 3.4.1</vt:lpstr>
      <vt:lpstr>T 3.5.1 </vt:lpstr>
      <vt:lpstr>B 3.3.1</vt:lpstr>
      <vt:lpstr>T 3.6.1</vt:lpstr>
      <vt:lpstr>KAPITOLA 4</vt:lpstr>
      <vt:lpstr>G 4.1.1</vt:lpstr>
      <vt:lpstr>T 4.3.1</vt:lpstr>
      <vt:lpstr>G 4.3.1</vt:lpstr>
      <vt:lpstr>G 4.4.1</vt:lpstr>
      <vt:lpstr>KAPITOLA 5</vt:lpstr>
      <vt:lpstr>G 5.1.1</vt:lpstr>
      <vt:lpstr>G 5.1.2</vt:lpstr>
      <vt:lpstr>G 5.1.3</vt:lpstr>
      <vt:lpstr>G 5.1.4</vt:lpstr>
      <vt:lpstr>T 5.1.1</vt:lpstr>
      <vt:lpstr>G 5.1.5</vt:lpstr>
      <vt:lpstr>G. 5.2.1 </vt:lpstr>
      <vt:lpstr>G 5.2.2</vt:lpstr>
      <vt:lpstr>G 5.2.3</vt:lpstr>
      <vt:lpstr>G 5.2.4 </vt:lpstr>
      <vt:lpstr>G 5.2.5</vt:lpstr>
      <vt:lpstr>G 5.2.6</vt:lpstr>
      <vt:lpstr>DODATKY</vt:lpstr>
      <vt:lpstr>T D.1</vt:lpstr>
      <vt:lpstr>OBSAH!_Toc240462541</vt:lpstr>
      <vt:lpstr>OBSAH!_Toc240462546</vt:lpstr>
      <vt:lpstr>OBSAH!_Toc240462550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2026-09-23T22:57:29Z</dcterms:created>
  <dcterms:modified xsi:type="dcterms:W3CDTF">2026-09-24T11:36:20Z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0x0101002A97C4C24F3A3A4EABF87626FA75D9E4</vt:lpwstr>
  </property>
</Properties>
</file>