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2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35" documentId="13_ncr:1_{E98F3D88-7DDD-4493-9890-24514F665979}" xr6:coauthVersionLast="47" xr6:coauthVersionMax="47" xr10:uidLastSave="{9337BA4C-29EC-4C30-8356-C8B5DFBF9FAB}"/>
  <bookViews>
    <workbookView xWindow="-120" yWindow="-120" windowWidth="29040" windowHeight="15720" tabRatio="861" xr2:uid="{00000000-000D-0000-FFFF-FFFF00000000}"/>
  </bookViews>
  <sheets>
    <sheet name="CONTENTS" sheetId="21" r:id="rId1"/>
    <sheet name="KEY FINDINGS" sheetId="1" r:id="rId2"/>
    <sheet name="C 1" sheetId="7" r:id="rId3"/>
    <sheet name="C 2" sheetId="8" r:id="rId4"/>
    <sheet name="C 3" sheetId="9" r:id="rId5"/>
    <sheet name="CHAPTER 1" sheetId="2" r:id="rId6"/>
    <sheet name="C 1.1.1" sheetId="11" r:id="rId7"/>
    <sheet name="C 1.1.2" sheetId="114" r:id="rId8"/>
    <sheet name="C 1.1.3" sheetId="12" r:id="rId9"/>
    <sheet name="T B1.1.1" sheetId="111" r:id="rId10"/>
    <sheet name="C 1.1.4" sheetId="13" r:id="rId11"/>
    <sheet name="C 1.1.5" sheetId="14" r:id="rId12"/>
    <sheet name="C 1.1.6" sheetId="112" r:id="rId13"/>
    <sheet name="C 1.1.7" sheetId="113" r:id="rId14"/>
    <sheet name="T 1.2.1" sheetId="84" r:id="rId15"/>
    <sheet name="CHAPTER 2" sheetId="3" r:id="rId16"/>
    <sheet name="C 2.1.1" sheetId="27" r:id="rId17"/>
    <sheet name="C B2.1.1" sheetId="83" r:id="rId18"/>
    <sheet name="C B2.1.2" sheetId="82" r:id="rId19"/>
    <sheet name="T 2.2.1" sheetId="28" r:id="rId20"/>
    <sheet name="C B2.2.1" sheetId="96" r:id="rId21"/>
    <sheet name="C B2.2.2" sheetId="106" r:id="rId22"/>
    <sheet name="C B2.2.3" sheetId="107" r:id="rId23"/>
    <sheet name="T 2.3.1" sheetId="32" r:id="rId24"/>
    <sheet name="CHAPTER 3" sheetId="4" r:id="rId25"/>
    <sheet name="C 3.1.1" sheetId="33" r:id="rId26"/>
    <sheet name="C 3.1.2" sheetId="34" r:id="rId27"/>
    <sheet name="C 3.1.3" sheetId="36" r:id="rId28"/>
    <sheet name="C B3.1.1" sheetId="85" r:id="rId29"/>
    <sheet name="C B3.1.2" sheetId="115" r:id="rId30"/>
    <sheet name="C 3.1.4" sheetId="39" r:id="rId31"/>
    <sheet name="C 3.1.5" sheetId="40" r:id="rId32"/>
    <sheet name="C 3.1.6" sheetId="41" r:id="rId33"/>
    <sheet name="T 3.1.1" sheetId="42" r:id="rId34"/>
    <sheet name="C 3.2.1" sheetId="87" r:id="rId35"/>
    <sheet name="C 3.2.2" sheetId="45" r:id="rId36"/>
    <sheet name="C 3.3.1" sheetId="47" r:id="rId37"/>
    <sheet name="C 3.4.1" sheetId="49" r:id="rId38"/>
    <sheet name="T 3.5.1" sheetId="50" r:id="rId39"/>
    <sheet name="T 3.6.1" sheetId="51" r:id="rId40"/>
    <sheet name="CHAPTER 4" sheetId="5" r:id="rId41"/>
    <sheet name="C 4.1.1" sheetId="52" r:id="rId42"/>
    <sheet name="C 4.3.1" sheetId="53" r:id="rId43"/>
    <sheet name="T 4.3.1" sheetId="54" r:id="rId44"/>
    <sheet name="CHAPTER 5" sheetId="6" r:id="rId45"/>
    <sheet name="C 5.2.1" sheetId="59" r:id="rId46"/>
    <sheet name="C 5.3.1" sheetId="97" r:id="rId47"/>
    <sheet name="C 5.3.2" sheetId="98" r:id="rId48"/>
    <sheet name="T 5.4.1" sheetId="116" r:id="rId49"/>
    <sheet name="C 5.4.1" sheetId="117" r:id="rId50"/>
    <sheet name="C 5.5.1" sheetId="118" r:id="rId51"/>
    <sheet name="C 5.6.1" sheetId="93" r:id="rId52"/>
    <sheet name="C 5.6.2" sheetId="94" r:id="rId53"/>
    <sheet name="C 5.6.3" sheetId="95" r:id="rId54"/>
    <sheet name="C 5.6.4" sheetId="99" r:id="rId55"/>
    <sheet name="C 5.6.5" sheetId="92" r:id="rId56"/>
    <sheet name="C 5.6.6" sheetId="70" r:id="rId57"/>
    <sheet name="APPENDICES" sheetId="80" r:id="rId58"/>
    <sheet name="T D.1" sheetId="64" r:id="rId59"/>
  </sheets>
  <definedNames>
    <definedName name="_Toc8823553" localSheetId="0">CONTENTS!$I$31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4" l="1"/>
  <c r="F25" i="64"/>
  <c r="E25" i="64"/>
  <c r="D25" i="64"/>
  <c r="C25" i="64"/>
  <c r="B25" i="64"/>
  <c r="G15" i="64"/>
  <c r="F15" i="64"/>
  <c r="E15" i="64"/>
  <c r="D15" i="64"/>
  <c r="C15" i="64"/>
  <c r="B15" i="64"/>
  <c r="H13" i="84" l="1"/>
  <c r="G13" i="84"/>
  <c r="F13" i="84"/>
  <c r="E13" i="84"/>
  <c r="D13" i="84"/>
  <c r="C13" i="84"/>
  <c r="B13" i="84"/>
  <c r="H6" i="84"/>
  <c r="G6" i="84"/>
  <c r="F6" i="84"/>
  <c r="E6" i="84"/>
  <c r="D6" i="84"/>
  <c r="C6" i="84"/>
  <c r="B6" i="84"/>
  <c r="B14" i="84" l="1"/>
  <c r="C14" i="84"/>
  <c r="D14" i="84"/>
  <c r="E14" i="84"/>
  <c r="F14" i="84"/>
  <c r="G14" i="84"/>
  <c r="H14" i="84"/>
  <c r="AE52" i="94" l="1"/>
  <c r="AD52" i="94"/>
  <c r="AE51" i="94"/>
  <c r="AD51" i="94"/>
  <c r="AE50" i="94"/>
  <c r="AD50" i="94"/>
  <c r="AE49" i="94"/>
  <c r="AD49" i="94"/>
  <c r="AE48" i="94"/>
  <c r="AD48" i="94"/>
  <c r="AE47" i="94"/>
  <c r="AD47" i="94"/>
  <c r="AE46" i="94"/>
  <c r="AD46" i="94"/>
  <c r="AE45" i="94"/>
  <c r="AD45" i="94"/>
  <c r="AE44" i="94"/>
  <c r="AD44" i="94"/>
  <c r="AE43" i="94"/>
  <c r="AD43" i="94"/>
  <c r="AE42" i="94"/>
  <c r="AD42" i="94"/>
  <c r="AE41" i="94"/>
  <c r="AD41" i="94"/>
  <c r="AE40" i="94"/>
  <c r="AD40" i="94"/>
  <c r="AE39" i="94"/>
  <c r="AD39" i="94"/>
  <c r="AE38" i="94"/>
  <c r="AD38" i="94"/>
  <c r="AE37" i="94"/>
  <c r="AD37" i="94"/>
  <c r="AE36" i="94"/>
  <c r="AD36" i="94"/>
  <c r="AE35" i="94"/>
  <c r="AD35" i="94"/>
  <c r="AE34" i="94"/>
  <c r="AD34" i="94"/>
  <c r="AE22" i="94"/>
  <c r="AD22" i="94"/>
  <c r="AE21" i="94"/>
  <c r="AD21" i="94"/>
  <c r="AE20" i="94"/>
  <c r="AD20" i="94"/>
  <c r="AE19" i="94"/>
  <c r="AD19" i="94"/>
  <c r="AE18" i="94"/>
  <c r="AD18" i="94"/>
  <c r="AE17" i="94"/>
  <c r="AD17" i="94"/>
  <c r="AE16" i="94"/>
  <c r="AD16" i="94"/>
  <c r="AE15" i="94"/>
  <c r="AD15" i="94"/>
  <c r="AE14" i="94"/>
  <c r="AD14" i="94"/>
  <c r="AE13" i="94"/>
  <c r="AD13" i="94"/>
  <c r="AE12" i="94"/>
  <c r="AD12" i="94"/>
  <c r="AE11" i="94"/>
  <c r="AD11" i="94"/>
  <c r="AE10" i="94"/>
  <c r="AD10" i="94"/>
  <c r="AE9" i="94"/>
  <c r="AD9" i="94"/>
  <c r="AE8" i="94"/>
  <c r="AD8" i="94"/>
  <c r="AE7" i="94"/>
  <c r="AD7" i="94"/>
  <c r="AE6" i="94"/>
  <c r="AD6" i="94"/>
  <c r="AE5" i="94"/>
  <c r="AD5" i="94"/>
  <c r="AE4" i="94"/>
  <c r="AD4" i="94"/>
  <c r="AE3" i="94"/>
  <c r="AD3" i="94"/>
</calcChain>
</file>

<file path=xl/sharedStrings.xml><?xml version="1.0" encoding="utf-8"?>
<sst xmlns="http://schemas.openxmlformats.org/spreadsheetml/2006/main" count="757" uniqueCount="467">
  <si>
    <t>1</t>
  </si>
  <si>
    <t>1.1</t>
  </si>
  <si>
    <t>1.2</t>
  </si>
  <si>
    <t>2</t>
  </si>
  <si>
    <t>2.1</t>
  </si>
  <si>
    <t>2.2</t>
  </si>
  <si>
    <t>2.3</t>
  </si>
  <si>
    <t>3</t>
  </si>
  <si>
    <t>3.1</t>
  </si>
  <si>
    <t>3.1.1</t>
  </si>
  <si>
    <t>3.1.2</t>
  </si>
  <si>
    <t>3.1.3</t>
  </si>
  <si>
    <t>3.1.4</t>
  </si>
  <si>
    <t>3.2</t>
  </si>
  <si>
    <t>3.3</t>
  </si>
  <si>
    <t>3.4</t>
  </si>
  <si>
    <t>3.5</t>
  </si>
  <si>
    <t>3.6</t>
  </si>
  <si>
    <t>4</t>
  </si>
  <si>
    <t>4.1</t>
  </si>
  <si>
    <t>4.2</t>
  </si>
  <si>
    <t>4.3</t>
  </si>
  <si>
    <t>4.4</t>
  </si>
  <si>
    <t>5</t>
  </si>
  <si>
    <t>5.1</t>
  </si>
  <si>
    <t>5.2</t>
  </si>
  <si>
    <t>5.3</t>
  </si>
  <si>
    <t>5.4</t>
  </si>
  <si>
    <t>5.5</t>
  </si>
  <si>
    <t>Zpět na Obsah</t>
  </si>
  <si>
    <t>2020</t>
  </si>
  <si>
    <t>2024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</si>
  <si>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</si>
  <si>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</si>
  <si>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</si>
  <si>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</si>
  <si>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</si>
  <si>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</si>
  <si>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</si>
  <si>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</si>
  <si>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</si>
  <si>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</si>
  <si>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2071</t>
  </si>
  <si>
    <t>2072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</si>
  <si>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</si>
  <si>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</si>
  <si>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</si>
  <si>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</si>
  <si>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</si>
  <si>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</si>
  <si>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</si>
  <si>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</si>
  <si>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</si>
  <si>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</si>
  <si>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</si>
  <si>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</si>
  <si>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</si>
  <si>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</si>
  <si>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</si>
  <si>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</si>
  <si>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</si>
  <si>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</si>
  <si>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</si>
  <si>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</si>
  <si>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</si>
  <si>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</si>
  <si>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</si>
  <si>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</si>
  <si>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</si>
  <si>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</si>
  <si>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</si>
  <si>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</si>
  <si>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</si>
  <si>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</si>
  <si>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</si>
  <si>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</si>
  <si>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</si>
  <si>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</si>
  <si>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</si>
  <si>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</si>
  <si>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</si>
  <si>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</si>
  <si>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</si>
  <si>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</si>
  <si>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2010</t>
  </si>
  <si>
    <t>2015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</si>
  <si>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</si>
  <si>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</si>
  <si>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</si>
  <si>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</si>
  <si>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</si>
  <si>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</si>
  <si>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</si>
  <si>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</si>
  <si>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</si>
  <si>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</si>
  <si>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</si>
  <si>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</si>
  <si>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</si>
  <si>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</si>
  <si>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</si>
  <si>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100+</t>
  </si>
  <si>
    <t>5.6</t>
  </si>
  <si>
    <t>5.6.1</t>
  </si>
  <si>
    <t>5.6.2</t>
  </si>
  <si>
    <t>5.7</t>
  </si>
  <si>
    <t xml:space="preserve"> </t>
  </si>
  <si>
    <t>2014</t>
  </si>
  <si>
    <t>2016</t>
  </si>
  <si>
    <t>2017</t>
  </si>
  <si>
    <t>2018</t>
  </si>
  <si>
    <t>2019</t>
  </si>
  <si>
    <t>2021</t>
  </si>
  <si>
    <t>2022</t>
  </si>
  <si>
    <t>2023</t>
  </si>
  <si>
    <t>Euro</t>
  </si>
  <si>
    <t>Malta</t>
  </si>
  <si>
    <t>Data 2020</t>
  </si>
  <si>
    <t>Data 2024</t>
  </si>
  <si>
    <t>Data 2025</t>
  </si>
  <si>
    <t>EU minimum</t>
  </si>
  <si>
    <t>EU maximum</t>
  </si>
  <si>
    <r>
      <t>2025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2035</t>
    </r>
  </si>
  <si>
    <r>
      <t>2036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2045</t>
    </r>
  </si>
  <si>
    <r>
      <t>2046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2055</t>
    </r>
  </si>
  <si>
    <r>
      <t>2056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2065</t>
    </r>
  </si>
  <si>
    <r>
      <t>2066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2075</t>
    </r>
  </si>
  <si>
    <t>Education</t>
  </si>
  <si>
    <t xml:space="preserve">Ratio of public education expenditure to GDP (%) </t>
  </si>
  <si>
    <t>Chart 3.4.1 Ratio of public education expenditure to GDP (%)</t>
  </si>
  <si>
    <t>Back to Contents</t>
  </si>
  <si>
    <t>Austria (lhs)</t>
  </si>
  <si>
    <t>Czech Republic (lhs)</t>
  </si>
  <si>
    <t>Gap (rhs)</t>
  </si>
  <si>
    <t>Convergence of output per worker to the Austrian level</t>
  </si>
  <si>
    <t>Fertility rate (rhs)</t>
  </si>
  <si>
    <t>Fertility rate (medium projection, rhs)</t>
  </si>
  <si>
    <t>Fertility rate (low projection; rhs)</t>
  </si>
  <si>
    <t>Birth rate (lhs)</t>
  </si>
  <si>
    <t>Birth rate (low projection, lhs)</t>
  </si>
  <si>
    <t>Birth rate (medium projection, lhs)</t>
  </si>
  <si>
    <t>Effect of lower number of women</t>
  </si>
  <si>
    <t>Germany</t>
  </si>
  <si>
    <t>Hungary</t>
  </si>
  <si>
    <t>Poland</t>
  </si>
  <si>
    <t>Slovakia</t>
  </si>
  <si>
    <t>Czechia</t>
  </si>
  <si>
    <t>Net migration</t>
  </si>
  <si>
    <t>Natural growth</t>
  </si>
  <si>
    <t>gross mortality rate</t>
  </si>
  <si>
    <t>gross birth rate</t>
  </si>
  <si>
    <t>GROSS OVERALL GROWTH RATE</t>
  </si>
  <si>
    <t>Gross fertility rate</t>
  </si>
  <si>
    <t>projection</t>
  </si>
  <si>
    <t>reality</t>
  </si>
  <si>
    <t>difference</t>
  </si>
  <si>
    <t>GDP per capita</t>
  </si>
  <si>
    <t>GDP per worker</t>
  </si>
  <si>
    <t>GDP total</t>
  </si>
  <si>
    <t>Average real wage</t>
  </si>
  <si>
    <t>Average annual growth rates based on the long-term projection (%)</t>
  </si>
  <si>
    <t>Entire period</t>
  </si>
  <si>
    <t>Austria (before revision in 2024)</t>
  </si>
  <si>
    <t>Austria (after revision in 2024)</t>
  </si>
  <si>
    <t>Czech Republic (before revision in 2024)</t>
  </si>
  <si>
    <t>Czech Republic (after revision in 2024)</t>
  </si>
  <si>
    <t>Compensation of employees as a share of GDP</t>
  </si>
  <si>
    <t>Year</t>
  </si>
  <si>
    <t>Residents</t>
  </si>
  <si>
    <t>of which:</t>
  </si>
  <si>
    <t>banks</t>
  </si>
  <si>
    <t>CNB</t>
  </si>
  <si>
    <t>other residents</t>
  </si>
  <si>
    <t>Non-residents</t>
  </si>
  <si>
    <t>other financial institutions</t>
  </si>
  <si>
    <t>Public debt held by residents and non-residents</t>
  </si>
  <si>
    <t>Public debt held by residents (lhs)</t>
  </si>
  <si>
    <t>Public debt (rhs)</t>
  </si>
  <si>
    <t>Public debt held by non-residents (lhs)</t>
  </si>
  <si>
    <t>Public debt held by residents</t>
  </si>
  <si>
    <t>Public debt held by banks</t>
  </si>
  <si>
    <t>Public debt held by other financial institutions</t>
  </si>
  <si>
    <t>Public debt held by other residents</t>
  </si>
  <si>
    <t>National currency</t>
  </si>
  <si>
    <t>Other currency</t>
  </si>
  <si>
    <t>Denmark</t>
  </si>
  <si>
    <t>Sweden</t>
  </si>
  <si>
    <t>Romania</t>
  </si>
  <si>
    <t>Bulgaria</t>
  </si>
  <si>
    <t>Central government debt structure by currency (2023)</t>
  </si>
  <si>
    <t>Debt securities (AF.3)</t>
  </si>
  <si>
    <t>Loans (AF.4)</t>
  </si>
  <si>
    <t>Currency and deposits (AF.2)</t>
  </si>
  <si>
    <t>Spain</t>
  </si>
  <si>
    <t>France</t>
  </si>
  <si>
    <t>Austria</t>
  </si>
  <si>
    <t>Latvia</t>
  </si>
  <si>
    <t>Slovenia</t>
  </si>
  <si>
    <t>Belgium</t>
  </si>
  <si>
    <t>Luxembourg</t>
  </si>
  <si>
    <t>Netherlands</t>
  </si>
  <si>
    <t>Italy</t>
  </si>
  <si>
    <t>Lithuania</t>
  </si>
  <si>
    <t>Finland</t>
  </si>
  <si>
    <t>Croatia</t>
  </si>
  <si>
    <t>Ireland</t>
  </si>
  <si>
    <t>Cyprus</t>
  </si>
  <si>
    <t>Portugal</t>
  </si>
  <si>
    <t>Estonia</t>
  </si>
  <si>
    <t>Norway</t>
  </si>
  <si>
    <t>Greece</t>
  </si>
  <si>
    <t>Total</t>
  </si>
  <si>
    <t>Women</t>
  </si>
  <si>
    <t>Men</t>
  </si>
  <si>
    <t xml:space="preserve">Projection of the number of old-age pensioners (medium variant of the demographic projection) </t>
  </si>
  <si>
    <t>Care allowance</t>
  </si>
  <si>
    <t>Parental allowance</t>
  </si>
  <si>
    <t>Tax advantage for children</t>
  </si>
  <si>
    <t>Maternity benefit</t>
  </si>
  <si>
    <t>Housing allowance</t>
  </si>
  <si>
    <t>Projections of non-pension social benefits in cash</t>
  </si>
  <si>
    <t>Men (average)</t>
  </si>
  <si>
    <t>Women (average)</t>
  </si>
  <si>
    <t>Costs covered by the health 
insurance by age group</t>
  </si>
  <si>
    <t>Ratio of public health care 
expenditure to GDP (%)</t>
  </si>
  <si>
    <t>Expenditures (% of GDP)</t>
  </si>
  <si>
    <t>Ratio of expenditure associated with convergence effects and other expenditure to GDP (%)</t>
  </si>
  <si>
    <t>Other expenditure - baseline scenario</t>
  </si>
  <si>
    <t>Convergence-related changes in other expenditure</t>
  </si>
  <si>
    <t>public investment</t>
  </si>
  <si>
    <t>defence expenditure</t>
  </si>
  <si>
    <t>growth in general government costs</t>
  </si>
  <si>
    <t>growth in payments to EU</t>
  </si>
  <si>
    <t>OTHER EXPENDITURE INCLUDING CHANGES</t>
  </si>
  <si>
    <t>Personal income taxes</t>
  </si>
  <si>
    <t>Corporate income taxes</t>
  </si>
  <si>
    <t>Other current taxes</t>
  </si>
  <si>
    <t>Social security contributions</t>
  </si>
  <si>
    <t>pension insurance</t>
  </si>
  <si>
    <t>payments for state insurees (SIs)</t>
  </si>
  <si>
    <t>public health insurance (excl. SIs)</t>
  </si>
  <si>
    <t>other</t>
  </si>
  <si>
    <t>Taxes on production and imports</t>
  </si>
  <si>
    <t>Property income</t>
  </si>
  <si>
    <t>Other revenue</t>
  </si>
  <si>
    <t>TOTAL REVENUE</t>
  </si>
  <si>
    <t>General government revenues in selected years (% GDP)</t>
  </si>
  <si>
    <t>Debt – 2024 projection (baseline scenario)</t>
  </si>
  <si>
    <t>Debt – 2023 projection (baseline scenario)</t>
  </si>
  <si>
    <t>Debt – 2019 projection (baseline scenario)</t>
  </si>
  <si>
    <t>Debt brake threshold under Act No. 23/2017 Coll.</t>
  </si>
  <si>
    <t>Debt – 2025 projection (baseline scenario)</t>
  </si>
  <si>
    <t>Debt – 2021 projection (baseline scenario)</t>
  </si>
  <si>
    <t>Report on the Long-Term Sustainability of Public Finances</t>
  </si>
  <si>
    <t>INTRODUCTION AND SUMMARY OF THE MAIN TRENDS</t>
  </si>
  <si>
    <t>KEY FINDINGS in the baseline scenario</t>
  </si>
  <si>
    <t>October 2025</t>
  </si>
  <si>
    <t>Chart 1</t>
  </si>
  <si>
    <t>Chart 2</t>
  </si>
  <si>
    <t>Chart 3</t>
  </si>
  <si>
    <t xml:space="preserve">Ratio of average old-age pension to average wage (%) </t>
  </si>
  <si>
    <t>Ratio of old-age pension expenditure to GDP (%)</t>
  </si>
  <si>
    <t>No. of persons aged 21–64 per person aged 65+ (rhs)</t>
  </si>
  <si>
    <t>No. of old-age pensioners (lhs)</t>
  </si>
  <si>
    <t>Projection 2025</t>
  </si>
  <si>
    <t>Projection 2024</t>
  </si>
  <si>
    <t>The general government structural balance</t>
  </si>
  <si>
    <t>Structural balance according to MF CR (August 2025)</t>
  </si>
  <si>
    <t>Forecast according to MF CR (August 2025)</t>
  </si>
  <si>
    <t>Limit under Section 10 of the Act (original version, January 2017)</t>
  </si>
  <si>
    <t>Limit under Section 10a of the Act (after first amendment, April 2020)</t>
  </si>
  <si>
    <t>Limit under Section 10a of the Act (after second amendment, January 2021)</t>
  </si>
  <si>
    <t>Limit under Section 10 and § 10a of the Act (after third amendment, January 2024)</t>
  </si>
  <si>
    <t>Total and adjusted balance and year-on-year change in debt of the general government sector</t>
  </si>
  <si>
    <t>General government balance</t>
  </si>
  <si>
    <t>General government balance exluding local government balance</t>
  </si>
  <si>
    <t>Year-on-year change in general government debt</t>
  </si>
  <si>
    <t>General government debt minus the state debt financing reserve</t>
  </si>
  <si>
    <t>Debt – CZSO (August 2025)</t>
  </si>
  <si>
    <t>Forecast – MF CR (August 2025)</t>
  </si>
  <si>
    <t>Debt brake threshold under the Act No. 23/2017</t>
  </si>
  <si>
    <t>Revision of Czech public debt holdings (difference from the figures in the previous Long-Term Sustainability Report, in CZK billions)</t>
  </si>
  <si>
    <t>Total debt</t>
  </si>
  <si>
    <t>General government debt structure by financial instrument (2024, as % of total debt)</t>
  </si>
  <si>
    <t>Decomposition of the fiscal effort (pp)</t>
  </si>
  <si>
    <t>Taxes and social contributions</t>
  </si>
  <si>
    <t>in which one-off revenue-side measures*</t>
  </si>
  <si>
    <t>REVENUE</t>
  </si>
  <si>
    <t>Compensation of employees and intermediate consumption</t>
  </si>
  <si>
    <t>Social transfers and social transfers in kind</t>
  </si>
  <si>
    <t>Interest</t>
  </si>
  <si>
    <t>Investment</t>
  </si>
  <si>
    <t>Other expenditures</t>
  </si>
  <si>
    <t>in which one-off expenditure-side measures*</t>
  </si>
  <si>
    <t>EXPENDITURE</t>
  </si>
  <si>
    <t>FISCAL EFFORT</t>
  </si>
  <si>
    <t>Pension system balances according to different parts of the pension reform</t>
  </si>
  <si>
    <t>Higher retirement age without reduced credits</t>
  </si>
  <si>
    <t>Ratirement age capped at 65, without reduced credits</t>
  </si>
  <si>
    <t>Valorisation by half of the real wage (valid until 2023)</t>
  </si>
  <si>
    <t>Impact of pension reform on individual generations</t>
  </si>
  <si>
    <t>Lower indexation</t>
  </si>
  <si>
    <t>Retirement age</t>
  </si>
  <si>
    <t>Reduced income credit</t>
  </si>
  <si>
    <t>Ratio of expenditure on disability pensions to GDP (in %)</t>
  </si>
  <si>
    <t>Ratio of expenditure on survivors’ pensions to GDP (%)</t>
  </si>
  <si>
    <t>GDP per employed person (index, Austria 2000 = 100)</t>
  </si>
  <si>
    <t>Materialisation of the CZSO’s demographic projection in 2023–2024 (in ‰)</t>
  </si>
  <si>
    <t>Birth rate and fertility rate in 1990–2040</t>
  </si>
  <si>
    <t>Birth rate (shift by 30 years, lhs)</t>
  </si>
  <si>
    <t>Decrease in the number of births in 2017–2024 by mother's age</t>
  </si>
  <si>
    <t>Effect of lower fertility rate</t>
  </si>
  <si>
    <t>Comparison of the decline in fertility rate across EU countries</t>
  </si>
  <si>
    <t>Annual balances of the pension system</t>
  </si>
  <si>
    <t>Summary of pension system projections for selected years  (% of GDP)</t>
  </si>
  <si>
    <t>Old-age pensions</t>
  </si>
  <si>
    <t>Disability pensions</t>
  </si>
  <si>
    <t>Survivors' pensions</t>
  </si>
  <si>
    <t>Total expenditure</t>
  </si>
  <si>
    <t>Total revenue</t>
  </si>
  <si>
    <t>BALANCE</t>
  </si>
  <si>
    <t>Baseline scenario (all reform components)</t>
  </si>
  <si>
    <t>Ratio of expenditure on disability pensions to GDP (%)</t>
  </si>
  <si>
    <t>High fertility</t>
  </si>
  <si>
    <t>Low fertility</t>
  </si>
  <si>
    <t>Technological deceleration</t>
  </si>
  <si>
    <t>Baseline scenario (medium variant)</t>
  </si>
  <si>
    <t>Health care system</t>
  </si>
  <si>
    <t>Pension system</t>
  </si>
  <si>
    <t>Personal income tax</t>
  </si>
  <si>
    <t>Education expenditure</t>
  </si>
  <si>
    <t>Social benefits and care allowance</t>
  </si>
  <si>
    <t>Net receipts</t>
  </si>
  <si>
    <t>Payments and receipts per person of a given age in 2024</t>
  </si>
  <si>
    <t>Public budget payments and receipts of a given generation</t>
  </si>
  <si>
    <t>Receipts</t>
  </si>
  <si>
    <t>Payments</t>
  </si>
  <si>
    <t>Net receipts of each generation – baseline and alternative scenario</t>
  </si>
  <si>
    <t>Baseline scenario</t>
  </si>
  <si>
    <t>Alternative scenario</t>
  </si>
  <si>
    <t>Difference (consolidation cost)</t>
  </si>
  <si>
    <t xml:space="preserve">Pension system payments and receipts of individual generations </t>
  </si>
  <si>
    <t>Rising insurance rate scenario (net balance)</t>
  </si>
  <si>
    <t>Alternative 1</t>
  </si>
  <si>
    <t>Alternative 2</t>
  </si>
  <si>
    <t>Falling replacement rate scenario (net balance)</t>
  </si>
  <si>
    <t>Primary general government balance</t>
  </si>
  <si>
    <t>General government debt</t>
  </si>
  <si>
    <t>Debt (baseline scenario)</t>
  </si>
  <si>
    <t>Debt with zero long-term real interest rate</t>
  </si>
  <si>
    <t>Debt brake threshold</t>
  </si>
  <si>
    <t>Interest costs (baseline scenario)</t>
  </si>
  <si>
    <t>Total balance (baseline scenario)</t>
  </si>
  <si>
    <t>General government debt – comparison of alternative scenarios (slower productivity growth and different demographic projections) with the baseline scenario</t>
  </si>
  <si>
    <t>Alternative scenario (3.5% of GDP)</t>
  </si>
  <si>
    <t>Actual</t>
  </si>
  <si>
    <t>General government debt in the baseline and alternative scenario with higher defence 
expenditure</t>
  </si>
  <si>
    <t>Alternative scenario (3.5% of GDP on defence)</t>
  </si>
  <si>
    <t>Balance of the central government and local government subsectors (% of GDP, 2015–2024)</t>
  </si>
  <si>
    <t>Central government</t>
  </si>
  <si>
    <t>Local government</t>
  </si>
  <si>
    <t>General government</t>
  </si>
  <si>
    <t>General government debt in the baseline and alternative scenario with the government borrowing requirement according to the state budget balance (% of GDP)</t>
  </si>
  <si>
    <t>Alternative scenario (borrowing requirement based on the state budget balance)</t>
  </si>
  <si>
    <t>General government debt in the baseline and alternative scenarios with the construction of nuclear power plants</t>
  </si>
  <si>
    <t>Alternative scenario (construction of nuclear power plants)</t>
  </si>
  <si>
    <t>Summary of general government revenue and expenditure in selected years (% of GDP) – medium variant of demographic projection</t>
  </si>
  <si>
    <t xml:space="preserve">  pension insurance</t>
  </si>
  <si>
    <t xml:space="preserve">  public health insurance (excluding state insurees)</t>
  </si>
  <si>
    <t xml:space="preserve">  payments for state insurees</t>
  </si>
  <si>
    <t xml:space="preserve">  other</t>
  </si>
  <si>
    <t>Pensions</t>
  </si>
  <si>
    <t>Health care (public health insurance system only)</t>
  </si>
  <si>
    <t>Other social benefits in cash</t>
  </si>
  <si>
    <t>Payments for state insurees</t>
  </si>
  <si>
    <t>Long-term care outside the public health insurance system</t>
  </si>
  <si>
    <t>Other expenditure – baseline scenario</t>
  </si>
  <si>
    <t>Changes related to convergence</t>
  </si>
  <si>
    <t xml:space="preserve">  public investment</t>
  </si>
  <si>
    <t xml:space="preserve">  defence expenditure</t>
  </si>
  <si>
    <t xml:space="preserve">  growth in general government costs (wages)</t>
  </si>
  <si>
    <t xml:space="preserve">  growth in payments to EU</t>
  </si>
  <si>
    <t>Total expenditure excluding interest</t>
  </si>
  <si>
    <t>Primary balance</t>
  </si>
  <si>
    <t>Interest (no interest rate feedback)</t>
  </si>
  <si>
    <t>TOTAL EXPENDITURE (no interest rate feedback)</t>
  </si>
  <si>
    <t>TOTAL BALANCE (no interest rate feedback)</t>
  </si>
  <si>
    <t>DEBT (no interest rate feedback)</t>
  </si>
  <si>
    <t>STARTING POINT</t>
  </si>
  <si>
    <t>Development of the general government sector in 2024 and outlook for 2025</t>
  </si>
  <si>
    <t xml:space="preserve">Chart 1.1.1 General government structural balance </t>
  </si>
  <si>
    <t>Chart 1.1.2 Total and adjusted balance and year-on-year change in debt of the general government sector</t>
  </si>
  <si>
    <t xml:space="preserve">Chart 1.1.3 General government debt minus the state debt financing reserve </t>
  </si>
  <si>
    <t>Table B1.1.1 Revision of Czech public debt holdings (difference from the figures in the previous Long-Term Sustainability Report, in CZK billions)</t>
  </si>
  <si>
    <t xml:space="preserve">Chart 1.1.4 Public debt held by residents and non-residents </t>
  </si>
  <si>
    <t>Chart 1.1.5 Public debt held by residents</t>
  </si>
  <si>
    <t>Chart 1.1.6 Central government debt structure by currency (2023)</t>
  </si>
  <si>
    <t>Chart 1.1.7 General government debt structure by financial instrument (2024, as a % of total debt)</t>
  </si>
  <si>
    <t>Decomposition of fiscal effort</t>
  </si>
  <si>
    <t xml:space="preserve">Table1.2.1 Decomposition of fiscal effort (pp) </t>
  </si>
  <si>
    <t>LONG-TERM MACROECONOMIC PROJECTION</t>
  </si>
  <si>
    <t>Real convergence</t>
  </si>
  <si>
    <t>Chart 2.1.1 Convergence of output per worker to the Austrian level</t>
  </si>
  <si>
    <t>Chart B2.1.1 GDP per person employed (index, Austria 2000 = 100)</t>
  </si>
  <si>
    <t>Chart B2.1.2 Compensation of employees as a share of GDP</t>
  </si>
  <si>
    <t>Table 2.2.1 Materialisation of the CZSO’s demographic projection in 2023–2024 (in ‰)</t>
  </si>
  <si>
    <t>Demographic projection</t>
  </si>
  <si>
    <t>Chart B2.2.1 Birth and fertility rates in 1990–2040</t>
  </si>
  <si>
    <t>Chart B2.2.2 Decrease in the number of births in 2017–2024 by mother's age</t>
  </si>
  <si>
    <t>Chart B2.2.3 Comparison of the decline in fertility rate across EU countries</t>
  </si>
  <si>
    <t xml:space="preserve">Real wages and the primary income distribution </t>
  </si>
  <si>
    <t>Table 2.3.1 Average annual growth rates based on the long-term projection (%)</t>
  </si>
  <si>
    <t>EXPENDITURE AND REVENUE IN LONG-TERM PROJECTION</t>
  </si>
  <si>
    <t>Pension systém</t>
  </si>
  <si>
    <t>Chart 3.1.1 Projection of the number of old-age pensioners (medium variant of the demographic projection)</t>
  </si>
  <si>
    <t xml:space="preserve">Chart 3.1.2 Ratio of average old-age pension to average wage (in %) </t>
  </si>
  <si>
    <t>Chart 3.1.3 Ratio of old-age pension expendi-ture to GDP (in %)</t>
  </si>
  <si>
    <t>Chart B3.1.1 Pension system balances according to different parts of the pension reform</t>
  </si>
  <si>
    <t>Chart B3.1.2 Impact of pension reform on individual generations</t>
  </si>
  <si>
    <t xml:space="preserve">Chart 3.1.4 Ratio of expenditure on disability pensions to GDP (in %) </t>
  </si>
  <si>
    <t>Chart 3.1.5 Ratio of expenditure on survivors’ pensions to GDP (in %)</t>
  </si>
  <si>
    <t>Total revenue, expenditure and balance of the pension system</t>
  </si>
  <si>
    <t>Table 3.1.1 Summary of pension system projections for selected years (% of GDP)</t>
  </si>
  <si>
    <t>Health care</t>
  </si>
  <si>
    <t xml:space="preserve">Chart 3.2.1 Costs covered by the health insurance by age group </t>
  </si>
  <si>
    <t>Chart 3.2.2 Ratio of public health care expenditure to GDP (%)</t>
  </si>
  <si>
    <t>Non-pension social benefits in cash and long-term care</t>
  </si>
  <si>
    <t>Chart 3.3.1 Projections of non-pension social benefits in cash</t>
  </si>
  <si>
    <t>Expenditure associated with convergence effects and other expenditure</t>
  </si>
  <si>
    <t>Table 3.5.1 Ratio of expenditure associated with convergence effects and other expenditure to GDP (%)</t>
  </si>
  <si>
    <t>Revenue in the long-term projection</t>
  </si>
  <si>
    <t xml:space="preserve">Table 3.6.1 General government revenue in selected years (% of GDP) </t>
  </si>
  <si>
    <t>GENERAL GOVERNMENT BALANCE AND DEBT</t>
  </si>
  <si>
    <t>Chart 4.1.1 Primary general government balance</t>
  </si>
  <si>
    <t xml:space="preserve">Interest costs </t>
  </si>
  <si>
    <t>Debt</t>
  </si>
  <si>
    <t>Chart 4.3.1 General government debt</t>
  </si>
  <si>
    <t>Public finance sustainability indicator</t>
  </si>
  <si>
    <t>ALTERNATIVE SCENARIOS AND ADDITIONAL ANALYSES</t>
  </si>
  <si>
    <t>Slowdown in productivity growth</t>
  </si>
  <si>
    <t>Different variants of demographic projections</t>
  </si>
  <si>
    <t>Chart 5.2.1 General government debt – comparison of alternative scenarios (slower productivity growth and different demographic projections) with the baseline scenario</t>
  </si>
  <si>
    <t>Permanently increased defence expenditure according to The Hague summit</t>
  </si>
  <si>
    <t>Chart 5.3.2 General government debt in the baseline and alternative scenario with higher defence expenditure</t>
  </si>
  <si>
    <t>The borrowing requirements of the general government sector according to the balance of the state budget</t>
  </si>
  <si>
    <t>Table 5.4.1 Balance of the central government and local government subsectors (% of GDP, 2015–2024)</t>
  </si>
  <si>
    <t>Chart 5.4.1 General government debt in the baseline and alternative scenario with the government borrowing requirement according to the state budget balance (% of GDP)</t>
  </si>
  <si>
    <t>Construction of nuclear power plant in Dukovany</t>
  </si>
  <si>
    <t>Chart 5.5.1 General government debt in the baseline and alternative scenarios with the construction of nuclear power plants</t>
  </si>
  <si>
    <t>Generational accounts in the pension system</t>
  </si>
  <si>
    <t>Generation-specific revenue and expenditure</t>
  </si>
  <si>
    <t xml:space="preserve">Chart 5.6.1 Payments and receipts per person of a given age in 2024 </t>
  </si>
  <si>
    <t>Chart 5.6.2 Public budget payments and receipts of a given generation</t>
  </si>
  <si>
    <t>Chart 5.6.3 Net receipts of each generation, baseline and alternative scenario</t>
  </si>
  <si>
    <t>Generational accounts and the pension system</t>
  </si>
  <si>
    <t>Chart 5.6.4 Pension system payments and receipts of individual generations</t>
  </si>
  <si>
    <t>Chart 5.6.5 Rising insurance rate scenario (net balances)</t>
  </si>
  <si>
    <t>Chart 5.6.6 Falling replacement rate scenario (net balances)</t>
  </si>
  <si>
    <t>Comparison with the previous Long-Term Sustainability Report</t>
  </si>
  <si>
    <t>CONCLUSION</t>
  </si>
  <si>
    <t>APPENDICES</t>
  </si>
  <si>
    <t>Table D.1 Summary of general government revenue and expenditure in selected years (% of GDP) – medium variant of demographic projection</t>
  </si>
  <si>
    <t>Chart 3.1.6 Annual balances of the pension system</t>
  </si>
  <si>
    <t>Table 4.3.1 Interest costs and total balance (% of GDP) in selected years</t>
  </si>
  <si>
    <t>Interest costs and total balance (% of GDP) in selected years</t>
  </si>
  <si>
    <t xml:space="preserve">Chart 5.3.1 Defence expenditure </t>
  </si>
  <si>
    <t>Defence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</si>
</sst>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#,##0_ ;\-#,##0\ "/>
    <numFmt numFmtId="170" formatCode="0.00000000000"/>
    <numFmt numFmtId="171" formatCode="General_);[Red]\-General_)"/>
    <numFmt numFmtId="172" formatCode="_-* #,##0.0_-;\-* #,##0.0_-;_-* &quot;-&quot;??_-;_-@_-"/>
    <numFmt numFmtId="173" formatCode="###,###,##0.0"/>
    <numFmt numFmtId="174" formatCode="#,##0.0_ ;\-#,##0.0\ 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color indexed="8"/>
      <name val="Arial"/>
      <family val="2"/>
    </font>
    <font>
      <sz val="36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u/>
      <sz val="9"/>
      <color theme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 style="thick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medium">
        <color rgb="FF0070C0"/>
      </right>
      <top/>
      <bottom/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 style="thick">
        <color rgb="FF4472C4"/>
      </right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 style="thick">
        <color rgb="FF4472C4"/>
      </right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70C0"/>
      </right>
      <top style="thick">
        <color rgb="FF0070C0"/>
      </top>
      <bottom/>
      <diagonal/>
    </border>
    <border>
      <left style="thin">
        <color rgb="FF0070C0"/>
      </left>
      <right style="medium">
        <color rgb="FF0070C0"/>
      </right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rgb="FF0070C0"/>
      </right>
      <top/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8" fillId="0" borderId="0"/>
    <xf numFmtId="0" fontId="1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350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65" fontId="8" fillId="0" borderId="0" xfId="0" applyNumberFormat="1" applyFont="1"/>
    <xf numFmtId="0" fontId="5" fillId="0" borderId="2" xfId="0" applyFont="1" applyBorder="1"/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1" fillId="0" borderId="0" xfId="0" applyFont="1"/>
    <xf numFmtId="0" fontId="17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/>
    <xf numFmtId="0" fontId="9" fillId="0" borderId="1" xfId="5" applyFont="1" applyBorder="1"/>
    <xf numFmtId="0" fontId="9" fillId="0" borderId="0" xfId="5" applyFont="1"/>
    <xf numFmtId="4" fontId="9" fillId="0" borderId="1" xfId="5" applyNumberFormat="1" applyFont="1" applyBorder="1"/>
    <xf numFmtId="0" fontId="14" fillId="0" borderId="0" xfId="0" applyFont="1" applyAlignment="1">
      <alignment horizontal="left" indent="1"/>
    </xf>
    <xf numFmtId="165" fontId="0" fillId="0" borderId="0" xfId="0" applyNumberFormat="1"/>
    <xf numFmtId="170" fontId="5" fillId="0" borderId="0" xfId="0" applyNumberFormat="1" applyFont="1"/>
    <xf numFmtId="0" fontId="9" fillId="0" borderId="1" xfId="5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18" fillId="0" borderId="0" xfId="0" applyFont="1"/>
    <xf numFmtId="1" fontId="18" fillId="0" borderId="0" xfId="0" applyNumberFormat="1" applyFont="1"/>
    <xf numFmtId="0" fontId="19" fillId="0" borderId="0" xfId="0" applyFont="1"/>
    <xf numFmtId="0" fontId="22" fillId="0" borderId="0" xfId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wrapText="1"/>
    </xf>
    <xf numFmtId="0" fontId="4" fillId="0" borderId="0" xfId="9"/>
    <xf numFmtId="0" fontId="5" fillId="0" borderId="0" xfId="5" applyFont="1"/>
    <xf numFmtId="165" fontId="5" fillId="0" borderId="0" xfId="5" applyNumberFormat="1" applyFont="1"/>
    <xf numFmtId="0" fontId="23" fillId="0" borderId="0" xfId="0" applyFont="1"/>
    <xf numFmtId="0" fontId="5" fillId="0" borderId="0" xfId="9" applyFont="1"/>
    <xf numFmtId="0" fontId="10" fillId="0" borderId="3" xfId="0" applyFont="1" applyBorder="1" applyAlignment="1">
      <alignment horizontal="right"/>
    </xf>
    <xf numFmtId="165" fontId="24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/>
    <xf numFmtId="165" fontId="5" fillId="0" borderId="1" xfId="0" applyNumberFormat="1" applyFont="1" applyBorder="1"/>
    <xf numFmtId="0" fontId="25" fillId="0" borderId="0" xfId="0" applyFont="1"/>
    <xf numFmtId="165" fontId="8" fillId="0" borderId="1" xfId="0" applyNumberFormat="1" applyFont="1" applyBorder="1"/>
    <xf numFmtId="165" fontId="5" fillId="0" borderId="0" xfId="2" applyNumberFormat="1" applyFont="1"/>
    <xf numFmtId="171" fontId="10" fillId="0" borderId="2" xfId="0" applyNumberFormat="1" applyFont="1" applyBorder="1" applyAlignment="1">
      <alignment vertical="center"/>
    </xf>
    <xf numFmtId="167" fontId="24" fillId="0" borderId="0" xfId="0" applyNumberFormat="1" applyFont="1" applyAlignment="1">
      <alignment vertical="center"/>
    </xf>
    <xf numFmtId="167" fontId="24" fillId="0" borderId="13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167" fontId="8" fillId="0" borderId="0" xfId="0" applyNumberFormat="1" applyFont="1" applyAlignment="1">
      <alignment vertical="center"/>
    </xf>
    <xf numFmtId="0" fontId="8" fillId="0" borderId="0" xfId="5" applyFont="1"/>
    <xf numFmtId="0" fontId="8" fillId="0" borderId="0" xfId="9" applyFont="1"/>
    <xf numFmtId="0" fontId="5" fillId="0" borderId="1" xfId="9" applyFont="1" applyBorder="1" applyAlignment="1">
      <alignment horizontal="center"/>
    </xf>
    <xf numFmtId="0" fontId="5" fillId="0" borderId="0" xfId="9" applyFont="1" applyAlignment="1">
      <alignment horizontal="center"/>
    </xf>
    <xf numFmtId="0" fontId="5" fillId="0" borderId="1" xfId="9" applyFont="1" applyBorder="1"/>
    <xf numFmtId="165" fontId="5" fillId="0" borderId="1" xfId="9" applyNumberFormat="1" applyFont="1" applyBorder="1"/>
    <xf numFmtId="165" fontId="5" fillId="0" borderId="0" xfId="9" applyNumberFormat="1" applyFont="1"/>
    <xf numFmtId="0" fontId="22" fillId="0" borderId="0" xfId="10" applyFont="1" applyFill="1"/>
    <xf numFmtId="0" fontId="5" fillId="0" borderId="4" xfId="0" applyFont="1" applyBorder="1" applyAlignment="1">
      <alignment horizontal="left" indent="2"/>
    </xf>
    <xf numFmtId="165" fontId="14" fillId="0" borderId="13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0" fontId="15" fillId="0" borderId="3" xfId="0" applyFont="1" applyBorder="1"/>
    <xf numFmtId="0" fontId="27" fillId="0" borderId="0" xfId="0" applyFont="1"/>
    <xf numFmtId="165" fontId="8" fillId="0" borderId="1" xfId="3" applyNumberFormat="1" applyFont="1" applyBorder="1" applyAlignment="1">
      <alignment horizontal="center" vertical="center"/>
    </xf>
    <xf numFmtId="165" fontId="7" fillId="0" borderId="1" xfId="3" applyNumberFormat="1" applyBorder="1" applyAlignment="1">
      <alignment horizontal="right" inden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8" applyNumberFormat="1" applyFont="1" applyBorder="1"/>
    <xf numFmtId="0" fontId="5" fillId="0" borderId="18" xfId="0" applyFont="1" applyBorder="1"/>
    <xf numFmtId="2" fontId="5" fillId="0" borderId="19" xfId="2" applyNumberFormat="1" applyFont="1" applyBorder="1"/>
    <xf numFmtId="0" fontId="10" fillId="2" borderId="3" xfId="0" applyFont="1" applyFill="1" applyBorder="1" applyAlignment="1">
      <alignment horizontal="right" vertical="center"/>
    </xf>
    <xf numFmtId="167" fontId="24" fillId="2" borderId="0" xfId="0" applyNumberFormat="1" applyFont="1" applyFill="1" applyAlignment="1">
      <alignment vertical="center"/>
    </xf>
    <xf numFmtId="167" fontId="24" fillId="2" borderId="13" xfId="0" applyNumberFormat="1" applyFont="1" applyFill="1" applyBorder="1" applyAlignment="1">
      <alignment vertical="center"/>
    </xf>
    <xf numFmtId="167" fontId="8" fillId="2" borderId="6" xfId="0" applyNumberFormat="1" applyFont="1" applyFill="1" applyBorder="1" applyAlignment="1">
      <alignment vertical="center"/>
    </xf>
    <xf numFmtId="167" fontId="8" fillId="2" borderId="0" xfId="0" applyNumberFormat="1" applyFont="1" applyFill="1" applyAlignment="1">
      <alignment vertical="center"/>
    </xf>
    <xf numFmtId="1" fontId="5" fillId="0" borderId="1" xfId="5" applyNumberFormat="1" applyFont="1" applyBorder="1" applyAlignment="1">
      <alignment horizontal="center"/>
    </xf>
    <xf numFmtId="1" fontId="5" fillId="0" borderId="0" xfId="5" applyNumberFormat="1" applyFont="1" applyAlignment="1">
      <alignment horizontal="center"/>
    </xf>
    <xf numFmtId="0" fontId="5" fillId="0" borderId="1" xfId="5" applyFont="1" applyBorder="1"/>
    <xf numFmtId="2" fontId="5" fillId="0" borderId="1" xfId="5" applyNumberFormat="1" applyFont="1" applyBorder="1"/>
    <xf numFmtId="0" fontId="8" fillId="0" borderId="0" xfId="5" applyFont="1" applyAlignment="1">
      <alignment horizontal="left"/>
    </xf>
    <xf numFmtId="0" fontId="8" fillId="0" borderId="1" xfId="5" applyFont="1" applyBorder="1" applyAlignment="1">
      <alignment horizontal="center"/>
    </xf>
    <xf numFmtId="2" fontId="8" fillId="0" borderId="1" xfId="5" applyNumberFormat="1" applyFont="1" applyBorder="1"/>
    <xf numFmtId="0" fontId="5" fillId="0" borderId="0" xfId="5" applyFont="1" applyAlignment="1">
      <alignment horizontal="left"/>
    </xf>
    <xf numFmtId="0" fontId="5" fillId="0" borderId="1" xfId="5" applyFont="1" applyBorder="1" applyAlignment="1">
      <alignment horizont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/>
    </xf>
    <xf numFmtId="2" fontId="5" fillId="0" borderId="22" xfId="5" applyNumberFormat="1" applyFont="1" applyBorder="1"/>
    <xf numFmtId="0" fontId="5" fillId="0" borderId="19" xfId="5" applyFont="1" applyBorder="1" applyAlignment="1">
      <alignment horizontal="center"/>
    </xf>
    <xf numFmtId="0" fontId="9" fillId="0" borderId="2" xfId="12" applyFont="1" applyBorder="1" applyAlignment="1">
      <alignment vertical="center"/>
    </xf>
    <xf numFmtId="0" fontId="10" fillId="0" borderId="3" xfId="12" applyFont="1" applyBorder="1" applyAlignment="1">
      <alignment horizontal="right" vertical="center"/>
    </xf>
    <xf numFmtId="0" fontId="11" fillId="0" borderId="4" xfId="12" applyFont="1" applyBorder="1" applyAlignment="1">
      <alignment horizontal="left" vertical="center" indent="2"/>
    </xf>
    <xf numFmtId="165" fontId="11" fillId="0" borderId="0" xfId="12" applyNumberFormat="1" applyFont="1" applyAlignment="1">
      <alignment horizontal="right" vertical="center"/>
    </xf>
    <xf numFmtId="0" fontId="11" fillId="0" borderId="5" xfId="12" applyFont="1" applyBorder="1" applyAlignment="1">
      <alignment horizontal="left" vertical="center" indent="2"/>
    </xf>
    <xf numFmtId="165" fontId="11" fillId="0" borderId="6" xfId="12" applyNumberFormat="1" applyFont="1" applyBorder="1" applyAlignment="1">
      <alignment horizontal="right" vertical="center"/>
    </xf>
    <xf numFmtId="0" fontId="9" fillId="0" borderId="4" xfId="12" applyFont="1" applyBorder="1" applyAlignment="1">
      <alignment horizontal="left" vertical="center" indent="1"/>
    </xf>
    <xf numFmtId="165" fontId="9" fillId="0" borderId="0" xfId="12" applyNumberFormat="1" applyFont="1" applyAlignment="1">
      <alignment horizontal="right" vertical="center"/>
    </xf>
    <xf numFmtId="0" fontId="9" fillId="0" borderId="5" xfId="12" applyFont="1" applyBorder="1" applyAlignment="1">
      <alignment horizontal="left" vertical="center" indent="1"/>
    </xf>
    <xf numFmtId="165" fontId="9" fillId="0" borderId="6" xfId="12" applyNumberFormat="1" applyFont="1" applyBorder="1" applyAlignment="1">
      <alignment horizontal="right" vertical="center"/>
    </xf>
    <xf numFmtId="0" fontId="9" fillId="0" borderId="4" xfId="12" applyFont="1" applyBorder="1" applyAlignment="1">
      <alignment horizontal="left" vertical="center"/>
    </xf>
    <xf numFmtId="0" fontId="8" fillId="0" borderId="0" xfId="5" applyFont="1" applyAlignment="1">
      <alignment horizontal="left" vertical="center"/>
    </xf>
    <xf numFmtId="2" fontId="8" fillId="0" borderId="0" xfId="5" applyNumberFormat="1" applyFont="1"/>
    <xf numFmtId="0" fontId="26" fillId="0" borderId="0" xfId="0" applyFont="1" applyAlignment="1">
      <alignment vertical="center"/>
    </xf>
    <xf numFmtId="0" fontId="5" fillId="0" borderId="17" xfId="0" applyFont="1" applyBorder="1"/>
    <xf numFmtId="4" fontId="5" fillId="0" borderId="17" xfId="0" applyNumberFormat="1" applyFont="1" applyBorder="1"/>
    <xf numFmtId="0" fontId="9" fillId="0" borderId="1" xfId="9" applyFont="1" applyBorder="1" applyAlignment="1">
      <alignment horizontal="center"/>
    </xf>
    <xf numFmtId="0" fontId="5" fillId="0" borderId="1" xfId="9" applyFont="1" applyBorder="1" applyAlignment="1">
      <alignment horizontal="center" vertical="center"/>
    </xf>
    <xf numFmtId="169" fontId="5" fillId="0" borderId="1" xfId="13" applyNumberFormat="1" applyFont="1" applyFill="1" applyBorder="1"/>
    <xf numFmtId="169" fontId="5" fillId="0" borderId="1" xfId="13" applyNumberFormat="1" applyFont="1" applyBorder="1"/>
    <xf numFmtId="0" fontId="19" fillId="0" borderId="0" xfId="9" applyFont="1"/>
    <xf numFmtId="165" fontId="5" fillId="0" borderId="22" xfId="9" applyNumberFormat="1" applyFont="1" applyBorder="1"/>
    <xf numFmtId="0" fontId="5" fillId="0" borderId="19" xfId="9" applyFont="1" applyBorder="1"/>
    <xf numFmtId="165" fontId="5" fillId="0" borderId="17" xfId="9" applyNumberFormat="1" applyFont="1" applyBorder="1"/>
    <xf numFmtId="165" fontId="9" fillId="0" borderId="0" xfId="2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165" fontId="9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2" fontId="5" fillId="0" borderId="0" xfId="5" applyNumberFormat="1" applyFont="1"/>
    <xf numFmtId="1" fontId="5" fillId="0" borderId="0" xfId="5" applyNumberFormat="1" applyFont="1"/>
    <xf numFmtId="2" fontId="19" fillId="3" borderId="0" xfId="5" applyNumberFormat="1" applyFont="1" applyFill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1" xfId="5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5" fillId="0" borderId="17" xfId="0" applyNumberFormat="1" applyFont="1" applyBorder="1"/>
    <xf numFmtId="2" fontId="5" fillId="0" borderId="0" xfId="9" applyNumberFormat="1" applyFont="1"/>
    <xf numFmtId="169" fontId="5" fillId="0" borderId="0" xfId="9" applyNumberFormat="1" applyFont="1"/>
    <xf numFmtId="0" fontId="9" fillId="0" borderId="0" xfId="9" applyFont="1" applyAlignment="1">
      <alignment horizontal="center"/>
    </xf>
    <xf numFmtId="0" fontId="9" fillId="0" borderId="0" xfId="9" applyFont="1"/>
    <xf numFmtId="0" fontId="29" fillId="0" borderId="0" xfId="9" applyFont="1"/>
    <xf numFmtId="172" fontId="29" fillId="0" borderId="0" xfId="13" applyNumberFormat="1" applyFont="1"/>
    <xf numFmtId="172" fontId="30" fillId="0" borderId="0" xfId="13" applyNumberFormat="1" applyFont="1"/>
    <xf numFmtId="0" fontId="30" fillId="0" borderId="0" xfId="9" applyFont="1"/>
    <xf numFmtId="0" fontId="20" fillId="0" borderId="0" xfId="9" applyFont="1"/>
    <xf numFmtId="0" fontId="9" fillId="0" borderId="0" xfId="5" applyFont="1" applyAlignment="1">
      <alignment horizontal="center"/>
    </xf>
    <xf numFmtId="0" fontId="19" fillId="0" borderId="0" xfId="5" applyFont="1"/>
    <xf numFmtId="0" fontId="5" fillId="0" borderId="1" xfId="0" quotePrefix="1" applyFont="1" applyBorder="1"/>
    <xf numFmtId="17" fontId="5" fillId="0" borderId="1" xfId="0" quotePrefix="1" applyNumberFormat="1" applyFont="1" applyBorder="1"/>
    <xf numFmtId="0" fontId="5" fillId="0" borderId="19" xfId="0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164" fontId="5" fillId="0" borderId="1" xfId="5" applyNumberFormat="1" applyFont="1" applyBorder="1" applyAlignment="1">
      <alignment horizontal="center" vertical="center" wrapText="1"/>
    </xf>
    <xf numFmtId="168" fontId="5" fillId="0" borderId="0" xfId="9" applyNumberFormat="1" applyFont="1"/>
    <xf numFmtId="164" fontId="5" fillId="0" borderId="0" xfId="9" applyNumberFormat="1" applyFont="1"/>
    <xf numFmtId="2" fontId="5" fillId="0" borderId="1" xfId="2" applyNumberFormat="1" applyFont="1" applyBorder="1"/>
    <xf numFmtId="165" fontId="5" fillId="0" borderId="1" xfId="0" applyNumberFormat="1" applyFont="1" applyBorder="1" applyAlignment="1">
      <alignment horizontal="right"/>
    </xf>
    <xf numFmtId="0" fontId="5" fillId="0" borderId="22" xfId="0" applyFont="1" applyBorder="1" applyAlignment="1">
      <alignment horizontal="center"/>
    </xf>
    <xf numFmtId="165" fontId="5" fillId="0" borderId="22" xfId="0" applyNumberFormat="1" applyFont="1" applyBorder="1" applyAlignment="1">
      <alignment horizontal="right"/>
    </xf>
    <xf numFmtId="165" fontId="5" fillId="0" borderId="22" xfId="0" applyNumberFormat="1" applyFont="1" applyBorder="1"/>
    <xf numFmtId="0" fontId="5" fillId="0" borderId="22" xfId="0" applyFont="1" applyBorder="1"/>
    <xf numFmtId="2" fontId="5" fillId="0" borderId="22" xfId="0" applyNumberFormat="1" applyFont="1" applyBorder="1"/>
    <xf numFmtId="4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173" fontId="8" fillId="0" borderId="1" xfId="0" applyNumberFormat="1" applyFont="1" applyBorder="1" applyAlignment="1">
      <alignment horizontal="righ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0" fontId="10" fillId="0" borderId="32" xfId="0" applyFont="1" applyBorder="1" applyAlignment="1">
      <alignment horizontal="center" vertical="center" wrapText="1"/>
    </xf>
    <xf numFmtId="1" fontId="5" fillId="0" borderId="0" xfId="0" applyNumberFormat="1" applyFont="1"/>
    <xf numFmtId="0" fontId="5" fillId="0" borderId="9" xfId="0" applyFont="1" applyBorder="1"/>
    <xf numFmtId="2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165" fontId="31" fillId="0" borderId="1" xfId="0" applyNumberFormat="1" applyFont="1" applyBorder="1"/>
    <xf numFmtId="0" fontId="31" fillId="0" borderId="0" xfId="0" applyFont="1" applyAlignment="1">
      <alignment wrapText="1"/>
    </xf>
    <xf numFmtId="0" fontId="8" fillId="0" borderId="4" xfId="0" applyFont="1" applyBorder="1" applyAlignment="1">
      <alignment vertical="center"/>
    </xf>
    <xf numFmtId="0" fontId="31" fillId="0" borderId="1" xfId="9" applyFont="1" applyBorder="1" applyAlignment="1">
      <alignment horizontal="center" vertical="center"/>
    </xf>
    <xf numFmtId="174" fontId="5" fillId="0" borderId="1" xfId="13" quotePrefix="1" applyNumberFormat="1" applyFont="1" applyFill="1" applyBorder="1"/>
    <xf numFmtId="0" fontId="8" fillId="0" borderId="1" xfId="9" applyFont="1" applyBorder="1"/>
    <xf numFmtId="0" fontId="8" fillId="0" borderId="1" xfId="5" applyFont="1" applyBorder="1"/>
    <xf numFmtId="0" fontId="15" fillId="0" borderId="0" xfId="9" applyFont="1"/>
    <xf numFmtId="0" fontId="9" fillId="0" borderId="10" xfId="9" applyFont="1" applyBorder="1" applyAlignment="1">
      <alignment horizontal="left" vertical="center"/>
    </xf>
    <xf numFmtId="0" fontId="10" fillId="0" borderId="20" xfId="9" applyFont="1" applyBorder="1" applyAlignment="1">
      <alignment horizontal="right" vertical="center" wrapText="1"/>
    </xf>
    <xf numFmtId="0" fontId="10" fillId="0" borderId="3" xfId="9" applyFont="1" applyBorder="1" applyAlignment="1">
      <alignment horizontal="right" vertical="center" wrapText="1"/>
    </xf>
    <xf numFmtId="0" fontId="10" fillId="0" borderId="2" xfId="9" applyFont="1" applyBorder="1" applyAlignment="1">
      <alignment horizontal="right" vertical="center" wrapText="1"/>
    </xf>
    <xf numFmtId="0" fontId="9" fillId="0" borderId="4" xfId="9" applyFont="1" applyBorder="1" applyAlignment="1">
      <alignment horizontal="left" vertical="center" indent="1"/>
    </xf>
    <xf numFmtId="164" fontId="9" fillId="0" borderId="46" xfId="0" applyNumberFormat="1" applyFont="1" applyBorder="1" applyAlignment="1">
      <alignment horizontal="right" vertical="center" wrapText="1"/>
    </xf>
    <xf numFmtId="0" fontId="11" fillId="0" borderId="4" xfId="9" applyFont="1" applyBorder="1" applyAlignment="1">
      <alignment horizontal="left" vertical="center" indent="2"/>
    </xf>
    <xf numFmtId="164" fontId="11" fillId="0" borderId="46" xfId="0" applyNumberFormat="1" applyFont="1" applyBorder="1" applyAlignment="1">
      <alignment horizontal="right" vertical="center" wrapText="1"/>
    </xf>
    <xf numFmtId="0" fontId="11" fillId="0" borderId="5" xfId="9" applyFont="1" applyBorder="1" applyAlignment="1">
      <alignment horizontal="left" vertical="center" indent="2"/>
    </xf>
    <xf numFmtId="164" fontId="11" fillId="0" borderId="47" xfId="0" applyNumberFormat="1" applyFont="1" applyBorder="1" applyAlignment="1">
      <alignment horizontal="right" vertical="center" wrapText="1"/>
    </xf>
    <xf numFmtId="0" fontId="9" fillId="0" borderId="21" xfId="9" applyFont="1" applyBorder="1" applyAlignment="1">
      <alignment horizontal="left" wrapText="1"/>
    </xf>
    <xf numFmtId="0" fontId="9" fillId="0" borderId="1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48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right" vertical="center" wrapText="1"/>
    </xf>
    <xf numFmtId="164" fontId="5" fillId="0" borderId="4" xfId="9" applyNumberFormat="1" applyFont="1" applyBorder="1" applyAlignment="1">
      <alignment horizontal="left"/>
    </xf>
    <xf numFmtId="164" fontId="9" fillId="0" borderId="15" xfId="0" applyNumberFormat="1" applyFont="1" applyBorder="1" applyAlignment="1">
      <alignment horizontal="right" vertical="center" wrapText="1"/>
    </xf>
    <xf numFmtId="0" fontId="9" fillId="0" borderId="50" xfId="0" applyFont="1" applyBorder="1" applyAlignment="1">
      <alignment horizontal="right" vertical="center" wrapText="1"/>
    </xf>
    <xf numFmtId="164" fontId="9" fillId="0" borderId="51" xfId="0" applyNumberFormat="1" applyFont="1" applyBorder="1" applyAlignment="1">
      <alignment horizontal="right" vertical="center" wrapText="1"/>
    </xf>
    <xf numFmtId="0" fontId="9" fillId="0" borderId="0" xfId="9" applyFont="1" applyAlignment="1">
      <alignment horizontal="left" wrapText="1"/>
    </xf>
    <xf numFmtId="164" fontId="9" fillId="0" borderId="0" xfId="9" applyNumberFormat="1" applyFont="1" applyAlignment="1">
      <alignment horizontal="right" vertical="center" wrapText="1"/>
    </xf>
    <xf numFmtId="0" fontId="31" fillId="0" borderId="1" xfId="9" applyFont="1" applyBorder="1"/>
    <xf numFmtId="174" fontId="8" fillId="0" borderId="1" xfId="13" quotePrefix="1" applyNumberFormat="1" applyFont="1" applyFill="1" applyBorder="1"/>
    <xf numFmtId="2" fontId="5" fillId="0" borderId="1" xfId="9" applyNumberFormat="1" applyFont="1" applyBorder="1"/>
    <xf numFmtId="0" fontId="33" fillId="0" borderId="0" xfId="9" applyFont="1"/>
    <xf numFmtId="0" fontId="22" fillId="0" borderId="0" xfId="1" applyFont="1" applyFill="1" applyAlignment="1">
      <alignment horizontal="left"/>
    </xf>
    <xf numFmtId="167" fontId="5" fillId="0" borderId="1" xfId="0" applyNumberFormat="1" applyFont="1" applyBorder="1"/>
    <xf numFmtId="167" fontId="5" fillId="0" borderId="19" xfId="0" applyNumberFormat="1" applyFont="1" applyBorder="1"/>
    <xf numFmtId="0" fontId="9" fillId="0" borderId="2" xfId="9" applyFont="1" applyBorder="1" applyAlignment="1">
      <alignment horizontal="left" vertical="center"/>
    </xf>
    <xf numFmtId="0" fontId="10" fillId="0" borderId="7" xfId="9" applyFont="1" applyBorder="1" applyAlignment="1">
      <alignment horizontal="right" vertical="center" wrapText="1"/>
    </xf>
    <xf numFmtId="165" fontId="9" fillId="0" borderId="0" xfId="9" applyNumberFormat="1" applyFont="1" applyAlignment="1">
      <alignment horizontal="right" vertical="center" wrapText="1"/>
    </xf>
    <xf numFmtId="165" fontId="9" fillId="0" borderId="9" xfId="9" applyNumberFormat="1" applyFont="1" applyBorder="1" applyAlignment="1">
      <alignment horizontal="right" vertical="center" wrapText="1"/>
    </xf>
    <xf numFmtId="0" fontId="5" fillId="0" borderId="52" xfId="5" applyFont="1" applyBorder="1" applyAlignment="1">
      <alignment horizontal="center"/>
    </xf>
    <xf numFmtId="2" fontId="5" fillId="0" borderId="53" xfId="5" applyNumberFormat="1" applyFont="1" applyBorder="1" applyAlignment="1">
      <alignment horizontal="right"/>
    </xf>
    <xf numFmtId="165" fontId="5" fillId="0" borderId="19" xfId="9" applyNumberFormat="1" applyFont="1" applyBorder="1"/>
    <xf numFmtId="165" fontId="5" fillId="0" borderId="52" xfId="9" applyNumberFormat="1" applyFont="1" applyBorder="1"/>
    <xf numFmtId="165" fontId="5" fillId="0" borderId="54" xfId="9" applyNumberFormat="1" applyFont="1" applyBorder="1"/>
    <xf numFmtId="0" fontId="5" fillId="0" borderId="0" xfId="15" applyFont="1" applyAlignment="1">
      <alignment horizontal="left"/>
    </xf>
    <xf numFmtId="0" fontId="5" fillId="0" borderId="0" xfId="15" applyFont="1"/>
    <xf numFmtId="0" fontId="5" fillId="0" borderId="23" xfId="15" applyFont="1" applyBorder="1"/>
    <xf numFmtId="0" fontId="5" fillId="0" borderId="23" xfId="15" applyFont="1" applyBorder="1" applyAlignment="1">
      <alignment horizontal="center" vertical="center" wrapText="1"/>
    </xf>
    <xf numFmtId="0" fontId="5" fillId="0" borderId="0" xfId="15" applyFont="1" applyAlignment="1">
      <alignment horizontal="center" vertical="center" wrapText="1"/>
    </xf>
    <xf numFmtId="0" fontId="5" fillId="0" borderId="1" xfId="15" applyFont="1" applyBorder="1"/>
    <xf numFmtId="4" fontId="5" fillId="0" borderId="1" xfId="15" applyNumberFormat="1" applyFont="1" applyBorder="1"/>
    <xf numFmtId="4" fontId="5" fillId="0" borderId="0" xfId="15" applyNumberFormat="1" applyFont="1"/>
    <xf numFmtId="0" fontId="5" fillId="0" borderId="54" xfId="5" applyFont="1" applyBorder="1" applyAlignment="1">
      <alignment horizontal="center"/>
    </xf>
    <xf numFmtId="165" fontId="19" fillId="0" borderId="1" xfId="0" applyNumberFormat="1" applyFont="1" applyBorder="1"/>
    <xf numFmtId="0" fontId="10" fillId="0" borderId="3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65" fontId="5" fillId="0" borderId="55" xfId="2" applyNumberFormat="1" applyFont="1" applyBorder="1" applyAlignment="1">
      <alignment horizontal="right" vertical="center"/>
    </xf>
    <xf numFmtId="165" fontId="5" fillId="0" borderId="56" xfId="2" applyNumberFormat="1" applyFont="1" applyBorder="1" applyAlignment="1">
      <alignment horizontal="right" vertical="center"/>
    </xf>
    <xf numFmtId="165" fontId="5" fillId="0" borderId="57" xfId="2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165" fontId="5" fillId="0" borderId="58" xfId="2" applyNumberFormat="1" applyFont="1" applyBorder="1" applyAlignment="1">
      <alignment horizontal="right" vertical="center"/>
    </xf>
    <xf numFmtId="165" fontId="5" fillId="0" borderId="45" xfId="2" applyNumberFormat="1" applyFont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0" fontId="5" fillId="0" borderId="23" xfId="9" applyFont="1" applyBorder="1"/>
    <xf numFmtId="4" fontId="5" fillId="0" borderId="1" xfId="9" applyNumberFormat="1" applyFont="1" applyBorder="1"/>
    <xf numFmtId="0" fontId="5" fillId="0" borderId="1" xfId="9" applyFont="1" applyBorder="1" applyAlignment="1">
      <alignment horizontal="right"/>
    </xf>
    <xf numFmtId="0" fontId="8" fillId="0" borderId="5" xfId="0" applyFont="1" applyBorder="1" applyAlignment="1">
      <alignment horizontal="left" vertical="center" indent="1"/>
    </xf>
    <xf numFmtId="0" fontId="24" fillId="0" borderId="4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3"/>
    </xf>
    <xf numFmtId="0" fontId="21" fillId="0" borderId="0" xfId="1" applyFont="1" applyFill="1"/>
    <xf numFmtId="0" fontId="34" fillId="0" borderId="0" xfId="1" applyFont="1"/>
    <xf numFmtId="0" fontId="35" fillId="0" borderId="1" xfId="0" applyFont="1" applyBorder="1"/>
    <xf numFmtId="0" fontId="5" fillId="0" borderId="1" xfId="0" applyFont="1" applyBorder="1" applyAlignment="1">
      <alignment wrapText="1"/>
    </xf>
    <xf numFmtId="165" fontId="8" fillId="0" borderId="1" xfId="3" applyNumberFormat="1" applyFont="1" applyBorder="1" applyAlignment="1">
      <alignment horizontal="right" vertical="center"/>
    </xf>
    <xf numFmtId="165" fontId="5" fillId="0" borderId="1" xfId="3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 vertical="center"/>
    </xf>
    <xf numFmtId="165" fontId="8" fillId="0" borderId="0" xfId="3" applyNumberFormat="1" applyFont="1" applyAlignment="1">
      <alignment horizontal="right" indent="1"/>
    </xf>
    <xf numFmtId="3" fontId="5" fillId="0" borderId="0" xfId="0" applyNumberFormat="1" applyFont="1"/>
    <xf numFmtId="0" fontId="10" fillId="0" borderId="31" xfId="0" applyFont="1" applyBorder="1" applyAlignment="1">
      <alignment horizontal="center" vertical="center" wrapText="1"/>
    </xf>
    <xf numFmtId="1" fontId="5" fillId="0" borderId="12" xfId="0" applyNumberFormat="1" applyFont="1" applyBorder="1"/>
    <xf numFmtId="165" fontId="5" fillId="0" borderId="35" xfId="0" applyNumberFormat="1" applyFont="1" applyBorder="1"/>
    <xf numFmtId="165" fontId="5" fillId="0" borderId="36" xfId="0" applyNumberFormat="1" applyFont="1" applyBorder="1"/>
    <xf numFmtId="165" fontId="5" fillId="0" borderId="37" xfId="0" applyNumberFormat="1" applyFont="1" applyBorder="1"/>
    <xf numFmtId="165" fontId="5" fillId="0" borderId="38" xfId="0" applyNumberFormat="1" applyFont="1" applyBorder="1"/>
    <xf numFmtId="165" fontId="5" fillId="0" borderId="13" xfId="0" applyNumberFormat="1" applyFont="1" applyBorder="1"/>
    <xf numFmtId="165" fontId="5" fillId="0" borderId="39" xfId="0" applyNumberFormat="1" applyFont="1" applyBorder="1"/>
    <xf numFmtId="165" fontId="5" fillId="0" borderId="40" xfId="0" applyNumberFormat="1" applyFont="1" applyBorder="1"/>
    <xf numFmtId="165" fontId="5" fillId="0" borderId="41" xfId="0" applyNumberFormat="1" applyFont="1" applyBorder="1"/>
    <xf numFmtId="165" fontId="5" fillId="0" borderId="42" xfId="0" applyNumberFormat="1" applyFont="1" applyBorder="1"/>
    <xf numFmtId="165" fontId="5" fillId="0" borderId="43" xfId="0" applyNumberFormat="1" applyFont="1" applyBorder="1"/>
    <xf numFmtId="1" fontId="5" fillId="0" borderId="4" xfId="0" applyNumberFormat="1" applyFont="1" applyBorder="1"/>
    <xf numFmtId="165" fontId="5" fillId="0" borderId="25" xfId="0" applyNumberFormat="1" applyFont="1" applyBorder="1"/>
    <xf numFmtId="165" fontId="5" fillId="0" borderId="44" xfId="0" applyNumberFormat="1" applyFont="1" applyBorder="1"/>
    <xf numFmtId="165" fontId="5" fillId="0" borderId="45" xfId="0" applyNumberFormat="1" applyFont="1" applyBorder="1"/>
    <xf numFmtId="165" fontId="5" fillId="0" borderId="28" xfId="0" applyNumberFormat="1" applyFont="1" applyBorder="1"/>
    <xf numFmtId="0" fontId="8" fillId="0" borderId="24" xfId="0" applyFont="1" applyBorder="1" applyAlignment="1">
      <alignment vertical="center"/>
    </xf>
    <xf numFmtId="0" fontId="35" fillId="0" borderId="0" xfId="0" applyFont="1"/>
    <xf numFmtId="0" fontId="21" fillId="0" borderId="0" xfId="1" applyFont="1"/>
    <xf numFmtId="0" fontId="11" fillId="0" borderId="0" xfId="0" applyFont="1" applyAlignment="1">
      <alignment horizontal="left" vertical="center" indent="2"/>
    </xf>
    <xf numFmtId="0" fontId="5" fillId="0" borderId="1" xfId="0" applyFont="1" applyBorder="1" applyAlignment="1">
      <alignment vertical="center"/>
    </xf>
    <xf numFmtId="0" fontId="11" fillId="0" borderId="4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5" fillId="0" borderId="14" xfId="0" applyFont="1" applyBorder="1"/>
    <xf numFmtId="0" fontId="9" fillId="0" borderId="9" xfId="0" applyFont="1" applyBorder="1" applyAlignment="1">
      <alignment horizontal="left" vertical="center"/>
    </xf>
    <xf numFmtId="0" fontId="3" fillId="0" borderId="0" xfId="1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27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indent="2"/>
    </xf>
    <xf numFmtId="49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21" fillId="0" borderId="0" xfId="1" applyFont="1" applyFill="1"/>
    <xf numFmtId="0" fontId="21" fillId="0" borderId="0" xfId="1" applyFont="1" applyFill="1" applyAlignment="1">
      <alignment horizontal="left"/>
    </xf>
    <xf numFmtId="0" fontId="10" fillId="0" borderId="2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37" fillId="0" borderId="0" xfId="1" applyFont="1"/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21" fillId="0" borderId="0" xfId="1" applyFont="1"/>
    <xf numFmtId="0" fontId="21" fillId="0" borderId="0" xfId="10" applyFont="1" applyFill="1" applyAlignment="1">
      <alignment horizontal="left"/>
    </xf>
    <xf numFmtId="0" fontId="10" fillId="0" borderId="20" xfId="9" applyFont="1" applyBorder="1" applyAlignment="1">
      <alignment horizontal="center" vertical="center" wrapText="1"/>
    </xf>
    <xf numFmtId="0" fontId="10" fillId="0" borderId="3" xfId="9" applyFont="1" applyBorder="1" applyAlignment="1">
      <alignment horizontal="center" vertical="center" wrapText="1"/>
    </xf>
    <xf numFmtId="0" fontId="10" fillId="0" borderId="2" xfId="9" applyFont="1" applyBorder="1" applyAlignment="1">
      <alignment horizontal="center" vertical="center" wrapText="1"/>
    </xf>
    <xf numFmtId="0" fontId="5" fillId="0" borderId="24" xfId="15" applyFont="1" applyBorder="1" applyAlignment="1">
      <alignment horizontal="left"/>
    </xf>
    <xf numFmtId="0" fontId="22" fillId="0" borderId="0" xfId="1" applyFont="1" applyFill="1" applyAlignment="1">
      <alignment horizontal="left"/>
    </xf>
    <xf numFmtId="0" fontId="36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4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5" fillId="0" borderId="0" xfId="0" applyFont="1" applyAlignment="1">
      <alignment vertical="center" wrapText="1"/>
    </xf>
  </cellXfs>
  <cellStyles count="16">
    <cellStyle name="Čárka" xfId="8" builtinId="3"/>
    <cellStyle name="Čárka 2" xfId="13" xr:uid="{E3A78606-98C5-462B-90C7-B360DEE1CFBA}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2 2" xfId="12" xr:uid="{70E16746-9818-4318-BA9F-AC67C7233ED6}"/>
    <cellStyle name="Normální 2 3" xfId="15" xr:uid="{8C0F8E9F-5D55-4C5E-8B8C-3C341107A179}"/>
    <cellStyle name="Normální 3" xfId="9" xr:uid="{339BD599-F65E-49C9-AAF9-CFB90392D6EA}"/>
    <cellStyle name="Normální 38" xfId="11" xr:uid="{1489E21D-5071-499B-BA6E-54F685B5A296}"/>
    <cellStyle name="Normální 4" xfId="6" xr:uid="{98D07333-8A21-4BC2-9DCB-D92FCC8BAC6F}"/>
    <cellStyle name="Normální 6" xfId="7" xr:uid="{64489C72-D225-47AB-9E38-238CE01BB2D7}"/>
    <cellStyle name="Procenta" xfId="2" builtinId="5"/>
    <cellStyle name="Procenta 2" xfId="14" xr:uid="{0B62DED5-885C-4CFF-A91F-C9A475A13696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17884309452835E-2"/>
          <c:y val="2.865505050505051E-2"/>
          <c:w val="0.81152637932453575"/>
          <c:h val="0.87345454545454548"/>
        </c:manualLayout>
      </c:layout>
      <c:lineChart>
        <c:grouping val="standard"/>
        <c:varyColors val="0"/>
        <c:ser>
          <c:idx val="0"/>
          <c:order val="1"/>
          <c:tx>
            <c:strRef>
              <c:f>'C 1'!$A$3</c:f>
              <c:strCache>
                <c:ptCount val="1"/>
                <c:pt idx="0">
                  <c:v>No. of persons aged 21–64 per person aged 65+ (rhs)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1'!$B$1:$AZ$1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1'!$B$3:$AZ$3</c:f>
              <c:numCache>
                <c:formatCode>0.00</c:formatCode>
                <c:ptCount val="51"/>
                <c:pt idx="0">
                  <c:v>2.7629322745332545</c:v>
                </c:pt>
                <c:pt idx="1">
                  <c:v>2.7279718850738206</c:v>
                </c:pt>
                <c:pt idx="2">
                  <c:v>2.6941647025729547</c:v>
                </c:pt>
                <c:pt idx="3">
                  <c:v>2.6607753686835127</c:v>
                </c:pt>
                <c:pt idx="4">
                  <c:v>2.6264949126337598</c:v>
                </c:pt>
                <c:pt idx="5">
                  <c:v>2.5894205146413367</c:v>
                </c:pt>
                <c:pt idx="6">
                  <c:v>2.5636679890259031</c:v>
                </c:pt>
                <c:pt idx="7">
                  <c:v>2.5460846409438904</c:v>
                </c:pt>
                <c:pt idx="8">
                  <c:v>2.5294260554838499</c:v>
                </c:pt>
                <c:pt idx="9">
                  <c:v>2.5151929527243206</c:v>
                </c:pt>
                <c:pt idx="10">
                  <c:v>2.4922199102524134</c:v>
                </c:pt>
                <c:pt idx="11">
                  <c:v>2.4647963826863286</c:v>
                </c:pt>
                <c:pt idx="12">
                  <c:v>2.4313276378933502</c:v>
                </c:pt>
                <c:pt idx="13">
                  <c:v>2.3895298231120585</c:v>
                </c:pt>
                <c:pt idx="14">
                  <c:v>2.3301212805723108</c:v>
                </c:pt>
                <c:pt idx="15">
                  <c:v>2.2599630963819357</c:v>
                </c:pt>
                <c:pt idx="16">
                  <c:v>2.194685890076248</c:v>
                </c:pt>
                <c:pt idx="17">
                  <c:v>2.134879075044871</c:v>
                </c:pt>
                <c:pt idx="18">
                  <c:v>2.0835398329046275</c:v>
                </c:pt>
                <c:pt idx="19">
                  <c:v>2.0323367021166407</c:v>
                </c:pt>
                <c:pt idx="20">
                  <c:v>1.9841133313022317</c:v>
                </c:pt>
                <c:pt idx="21">
                  <c:v>1.9486167382782185</c:v>
                </c:pt>
                <c:pt idx="22">
                  <c:v>1.9202995939820684</c:v>
                </c:pt>
                <c:pt idx="23">
                  <c:v>1.8924342722419667</c:v>
                </c:pt>
                <c:pt idx="24">
                  <c:v>1.8664437928606548</c:v>
                </c:pt>
                <c:pt idx="25">
                  <c:v>1.8408463835376796</c:v>
                </c:pt>
                <c:pt idx="26">
                  <c:v>1.8157889480266336</c:v>
                </c:pt>
                <c:pt idx="27">
                  <c:v>1.7928255811165721</c:v>
                </c:pt>
                <c:pt idx="28">
                  <c:v>1.7713246986936493</c:v>
                </c:pt>
                <c:pt idx="29">
                  <c:v>1.7484554788997413</c:v>
                </c:pt>
                <c:pt idx="30">
                  <c:v>1.7293753098445324</c:v>
                </c:pt>
                <c:pt idx="31">
                  <c:v>1.7086948384446694</c:v>
                </c:pt>
                <c:pt idx="32">
                  <c:v>1.6887015389257836</c:v>
                </c:pt>
                <c:pt idx="33">
                  <c:v>1.6743804402032829</c:v>
                </c:pt>
                <c:pt idx="34">
                  <c:v>1.6609374407536699</c:v>
                </c:pt>
                <c:pt idx="35">
                  <c:v>1.657713168707988</c:v>
                </c:pt>
                <c:pt idx="36">
                  <c:v>1.6625779010141442</c:v>
                </c:pt>
                <c:pt idx="37">
                  <c:v>1.6718103103587265</c:v>
                </c:pt>
                <c:pt idx="38">
                  <c:v>1.6815017138555262</c:v>
                </c:pt>
                <c:pt idx="39">
                  <c:v>1.6917912587047919</c:v>
                </c:pt>
                <c:pt idx="40">
                  <c:v>1.7034559221944501</c:v>
                </c:pt>
                <c:pt idx="41">
                  <c:v>1.7130386193505576</c:v>
                </c:pt>
                <c:pt idx="42">
                  <c:v>1.7226834825456392</c:v>
                </c:pt>
                <c:pt idx="43">
                  <c:v>1.7301014714734264</c:v>
                </c:pt>
                <c:pt idx="44">
                  <c:v>1.7363003391825305</c:v>
                </c:pt>
                <c:pt idx="45">
                  <c:v>1.7382544496010921</c:v>
                </c:pt>
                <c:pt idx="46">
                  <c:v>1.7353965343903546</c:v>
                </c:pt>
                <c:pt idx="47">
                  <c:v>1.7267699428105809</c:v>
                </c:pt>
                <c:pt idx="48">
                  <c:v>1.7116648916864015</c:v>
                </c:pt>
                <c:pt idx="49">
                  <c:v>1.6938448411714755</c:v>
                </c:pt>
                <c:pt idx="50">
                  <c:v>1.6765011563683043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0"/>
          <c:tx>
            <c:strRef>
              <c:f>'C 1'!$A$2</c:f>
              <c:strCache>
                <c:ptCount val="1"/>
                <c:pt idx="0">
                  <c:v>No. of old-age pensioners (lhs)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1'!$B$1:$AZ$1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1'!$B$2:$AZ$2</c:f>
              <c:numCache>
                <c:formatCode>0.00</c:formatCode>
                <c:ptCount val="51"/>
                <c:pt idx="0">
                  <c:v>2.3461038092184796</c:v>
                </c:pt>
                <c:pt idx="1">
                  <c:v>2.3439108939504925</c:v>
                </c:pt>
                <c:pt idx="2">
                  <c:v>2.3485935524341577</c:v>
                </c:pt>
                <c:pt idx="3">
                  <c:v>2.3389560358774326</c:v>
                </c:pt>
                <c:pt idx="4">
                  <c:v>2.349441124394438</c:v>
                </c:pt>
                <c:pt idx="5">
                  <c:v>2.3472331904511146</c:v>
                </c:pt>
                <c:pt idx="6">
                  <c:v>2.3588729414690071</c:v>
                </c:pt>
                <c:pt idx="7">
                  <c:v>2.3719316383176317</c:v>
                </c:pt>
                <c:pt idx="8">
                  <c:v>2.3757623679096986</c:v>
                </c:pt>
                <c:pt idx="9">
                  <c:v>2.3711314916740434</c:v>
                </c:pt>
                <c:pt idx="10">
                  <c:v>2.3823870776330431</c:v>
                </c:pt>
                <c:pt idx="11">
                  <c:v>2.4066145301583792</c:v>
                </c:pt>
                <c:pt idx="12">
                  <c:v>2.4354795524610049</c:v>
                </c:pt>
                <c:pt idx="13">
                  <c:v>2.463316317981374</c:v>
                </c:pt>
                <c:pt idx="14">
                  <c:v>2.4864729039970812</c:v>
                </c:pt>
                <c:pt idx="15">
                  <c:v>2.5128280776818386</c:v>
                </c:pt>
                <c:pt idx="16">
                  <c:v>2.5398582359476469</c:v>
                </c:pt>
                <c:pt idx="17">
                  <c:v>2.5686282274829386</c:v>
                </c:pt>
                <c:pt idx="18">
                  <c:v>2.5986300988860025</c:v>
                </c:pt>
                <c:pt idx="19">
                  <c:v>2.6259991930737581</c:v>
                </c:pt>
                <c:pt idx="20">
                  <c:v>2.6504792693585362</c:v>
                </c:pt>
                <c:pt idx="21">
                  <c:v>2.6710699589339688</c:v>
                </c:pt>
                <c:pt idx="22">
                  <c:v>2.6850857499139074</c:v>
                </c:pt>
                <c:pt idx="23">
                  <c:v>2.6905857767773953</c:v>
                </c:pt>
                <c:pt idx="24">
                  <c:v>2.6941182435088633</c:v>
                </c:pt>
                <c:pt idx="25">
                  <c:v>2.6977431039482824</c:v>
                </c:pt>
                <c:pt idx="26">
                  <c:v>2.7003191798073858</c:v>
                </c:pt>
                <c:pt idx="27">
                  <c:v>2.7016255266055418</c:v>
                </c:pt>
                <c:pt idx="28">
                  <c:v>2.7019136539276443</c:v>
                </c:pt>
                <c:pt idx="29">
                  <c:v>2.6987163298360328</c:v>
                </c:pt>
                <c:pt idx="30">
                  <c:v>2.6922077393560242</c:v>
                </c:pt>
                <c:pt idx="31">
                  <c:v>2.6873050689732807</c:v>
                </c:pt>
                <c:pt idx="32">
                  <c:v>2.6824849767907009</c:v>
                </c:pt>
                <c:pt idx="33">
                  <c:v>2.6759458619265892</c:v>
                </c:pt>
                <c:pt idx="34">
                  <c:v>2.6680942992190562</c:v>
                </c:pt>
                <c:pt idx="35">
                  <c:v>2.658297101917102</c:v>
                </c:pt>
                <c:pt idx="36">
                  <c:v>2.643835393101857</c:v>
                </c:pt>
                <c:pt idx="37">
                  <c:v>2.6230632494943409</c:v>
                </c:pt>
                <c:pt idx="38">
                  <c:v>2.6001662562609806</c:v>
                </c:pt>
                <c:pt idx="39">
                  <c:v>2.5734400026757358</c:v>
                </c:pt>
                <c:pt idx="40">
                  <c:v>2.5413505610554266</c:v>
                </c:pt>
                <c:pt idx="41">
                  <c:v>2.5050833477520897</c:v>
                </c:pt>
                <c:pt idx="42">
                  <c:v>2.4666668474823283</c:v>
                </c:pt>
                <c:pt idx="43">
                  <c:v>2.4254511283308706</c:v>
                </c:pt>
                <c:pt idx="44">
                  <c:v>2.390912386705569</c:v>
                </c:pt>
                <c:pt idx="45">
                  <c:v>2.3482898364037443</c:v>
                </c:pt>
                <c:pt idx="46">
                  <c:v>2.3173987378718639</c:v>
                </c:pt>
                <c:pt idx="47">
                  <c:v>2.2818223119773862</c:v>
                </c:pt>
                <c:pt idx="48">
                  <c:v>2.2524472968818876</c:v>
                </c:pt>
                <c:pt idx="49">
                  <c:v>2.2248381307745837</c:v>
                </c:pt>
                <c:pt idx="50">
                  <c:v>2.198971300433413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persons (millions)</a:t>
                </a:r>
              </a:p>
            </c:rich>
          </c:tx>
          <c:layout>
            <c:manualLayout>
              <c:xMode val="edge"/>
              <c:yMode val="edge"/>
              <c:x val="3.9610091743119266E-3"/>
              <c:y val="0.214390404040404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persons</a:t>
                </a:r>
              </a:p>
            </c:rich>
          </c:tx>
          <c:layout>
            <c:manualLayout>
              <c:xMode val="edge"/>
              <c:yMode val="edge"/>
              <c:x val="0.96053077193873682"/>
              <c:y val="0.28744848484848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8.5030326197757397E-2"/>
          <c:y val="3.0684343434343436E-2"/>
          <c:w val="0.68144987974064231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187097959079301E-2"/>
          <c:y val="2.8534370946822308E-2"/>
          <c:w val="0.66140042946358879"/>
          <c:h val="0.9006750048393038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2.1.1'!$A$78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7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'C 2.1.1'!$B$78:$CD$78</c:f>
              <c:numCache>
                <c:formatCode>General</c:formatCode>
                <c:ptCount val="81"/>
                <c:pt idx="30" formatCode="0.00">
                  <c:v>240</c:v>
                </c:pt>
                <c:pt idx="31" formatCode="0.00">
                  <c:v>240</c:v>
                </c:pt>
                <c:pt idx="32" formatCode="0.00">
                  <c:v>240</c:v>
                </c:pt>
                <c:pt idx="33" formatCode="0.00">
                  <c:v>240</c:v>
                </c:pt>
                <c:pt idx="34" formatCode="0.00">
                  <c:v>240</c:v>
                </c:pt>
                <c:pt idx="35" formatCode="0.00">
                  <c:v>240</c:v>
                </c:pt>
                <c:pt idx="36" formatCode="0.00">
                  <c:v>240</c:v>
                </c:pt>
                <c:pt idx="37" formatCode="0.00">
                  <c:v>240</c:v>
                </c:pt>
                <c:pt idx="38" formatCode="0.00">
                  <c:v>240</c:v>
                </c:pt>
                <c:pt idx="39" formatCode="0.00">
                  <c:v>240</c:v>
                </c:pt>
                <c:pt idx="40" formatCode="0.00">
                  <c:v>240</c:v>
                </c:pt>
                <c:pt idx="41" formatCode="0.00">
                  <c:v>240</c:v>
                </c:pt>
                <c:pt idx="42" formatCode="0.00">
                  <c:v>240</c:v>
                </c:pt>
                <c:pt idx="43" formatCode="0.00">
                  <c:v>240</c:v>
                </c:pt>
                <c:pt idx="44" formatCode="0.00">
                  <c:v>240</c:v>
                </c:pt>
                <c:pt idx="45" formatCode="0.00">
                  <c:v>240</c:v>
                </c:pt>
                <c:pt idx="46" formatCode="0.00">
                  <c:v>240</c:v>
                </c:pt>
                <c:pt idx="47" formatCode="0.00">
                  <c:v>240</c:v>
                </c:pt>
                <c:pt idx="48" formatCode="0.00">
                  <c:v>240</c:v>
                </c:pt>
                <c:pt idx="49" formatCode="0.00">
                  <c:v>240</c:v>
                </c:pt>
                <c:pt idx="50" formatCode="0.00">
                  <c:v>240</c:v>
                </c:pt>
                <c:pt idx="51" formatCode="0.00">
                  <c:v>240</c:v>
                </c:pt>
                <c:pt idx="52" formatCode="0.00">
                  <c:v>240</c:v>
                </c:pt>
                <c:pt idx="53" formatCode="0.00">
                  <c:v>240</c:v>
                </c:pt>
                <c:pt idx="54" formatCode="0.00">
                  <c:v>240</c:v>
                </c:pt>
                <c:pt idx="55" formatCode="0.00">
                  <c:v>240</c:v>
                </c:pt>
                <c:pt idx="56" formatCode="0.00">
                  <c:v>240</c:v>
                </c:pt>
                <c:pt idx="57" formatCode="0.00">
                  <c:v>240</c:v>
                </c:pt>
                <c:pt idx="58" formatCode="0.00">
                  <c:v>240</c:v>
                </c:pt>
                <c:pt idx="59" formatCode="0.00">
                  <c:v>240</c:v>
                </c:pt>
                <c:pt idx="60" formatCode="0.00">
                  <c:v>240</c:v>
                </c:pt>
                <c:pt idx="61" formatCode="0.00">
                  <c:v>240</c:v>
                </c:pt>
                <c:pt idx="62" formatCode="0.00">
                  <c:v>240</c:v>
                </c:pt>
                <c:pt idx="63" formatCode="0.00">
                  <c:v>240</c:v>
                </c:pt>
                <c:pt idx="64" formatCode="0.00">
                  <c:v>240</c:v>
                </c:pt>
                <c:pt idx="65" formatCode="0.00">
                  <c:v>240</c:v>
                </c:pt>
                <c:pt idx="66" formatCode="0.00">
                  <c:v>240</c:v>
                </c:pt>
                <c:pt idx="67" formatCode="0.00">
                  <c:v>240</c:v>
                </c:pt>
                <c:pt idx="68" formatCode="0.00">
                  <c:v>240</c:v>
                </c:pt>
                <c:pt idx="69" formatCode="0.00">
                  <c:v>240</c:v>
                </c:pt>
                <c:pt idx="70" formatCode="0.00">
                  <c:v>240</c:v>
                </c:pt>
                <c:pt idx="71" formatCode="0.00">
                  <c:v>240</c:v>
                </c:pt>
                <c:pt idx="72" formatCode="0.00">
                  <c:v>240</c:v>
                </c:pt>
                <c:pt idx="73" formatCode="0.00">
                  <c:v>240</c:v>
                </c:pt>
                <c:pt idx="74" formatCode="0.00">
                  <c:v>240</c:v>
                </c:pt>
                <c:pt idx="75" formatCode="0.00">
                  <c:v>240</c:v>
                </c:pt>
                <c:pt idx="76" formatCode="0.00">
                  <c:v>240</c:v>
                </c:pt>
                <c:pt idx="77" formatCode="0.00">
                  <c:v>240</c:v>
                </c:pt>
                <c:pt idx="78" formatCode="0.00">
                  <c:v>240</c:v>
                </c:pt>
                <c:pt idx="79" formatCode="0.00">
                  <c:v>240</c:v>
                </c:pt>
                <c:pt idx="80" formatCode="0.0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'C 2.1.1'!$A$3</c:f>
              <c:strCache>
                <c:ptCount val="1"/>
                <c:pt idx="0">
                  <c:v>Austria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'C 2.1.1'!$B$3:$CD$3</c:f>
              <c:numCache>
                <c:formatCode>0.00</c:formatCode>
                <c:ptCount val="81"/>
                <c:pt idx="0">
                  <c:v>90.477718032239309</c:v>
                </c:pt>
                <c:pt idx="1">
                  <c:v>92.12336856761442</c:v>
                </c:pt>
                <c:pt idx="2">
                  <c:v>93.41729196058003</c:v>
                </c:pt>
                <c:pt idx="3">
                  <c:v>95.712768204346787</c:v>
                </c:pt>
                <c:pt idx="4">
                  <c:v>97.83056328483849</c:v>
                </c:pt>
                <c:pt idx="5">
                  <c:v>100</c:v>
                </c:pt>
                <c:pt idx="6">
                  <c:v>100.59491597539881</c:v>
                </c:pt>
                <c:pt idx="7">
                  <c:v>102.18204921721849</c:v>
                </c:pt>
                <c:pt idx="8">
                  <c:v>102.67614100505963</c:v>
                </c:pt>
                <c:pt idx="9">
                  <c:v>104.65152734472116</c:v>
                </c:pt>
                <c:pt idx="10">
                  <c:v>105.80633904553996</c:v>
                </c:pt>
                <c:pt idx="11">
                  <c:v>107.3879257849521</c:v>
                </c:pt>
                <c:pt idx="12">
                  <c:v>109.44409220801326</c:v>
                </c:pt>
                <c:pt idx="13">
                  <c:v>108.96595109003951</c:v>
                </c:pt>
                <c:pt idx="14">
                  <c:v>105.62526477427394</c:v>
                </c:pt>
                <c:pt idx="15">
                  <c:v>106.72961031648882</c:v>
                </c:pt>
                <c:pt idx="16">
                  <c:v>108.17202152294298</c:v>
                </c:pt>
                <c:pt idx="17">
                  <c:v>107.73308173651337</c:v>
                </c:pt>
                <c:pt idx="18">
                  <c:v>106.98223944222904</c:v>
                </c:pt>
                <c:pt idx="19">
                  <c:v>106.72516515484818</c:v>
                </c:pt>
                <c:pt idx="20">
                  <c:v>107.46805337556893</c:v>
                </c:pt>
                <c:pt idx="21">
                  <c:v>108.32518242841324</c:v>
                </c:pt>
                <c:pt idx="22">
                  <c:v>108.9830599891596</c:v>
                </c:pt>
                <c:pt idx="23">
                  <c:v>109.7408796562822</c:v>
                </c:pt>
                <c:pt idx="24">
                  <c:v>110.40971964392274</c:v>
                </c:pt>
                <c:pt idx="25">
                  <c:v>105.15764891187305</c:v>
                </c:pt>
                <c:pt idx="26">
                  <c:v>108.02080829140183</c:v>
                </c:pt>
                <c:pt idx="27">
                  <c:v>110.85253824167347</c:v>
                </c:pt>
                <c:pt idx="28">
                  <c:v>108.88208452466208</c:v>
                </c:pt>
                <c:pt idx="29">
                  <c:v>107.5550518806909</c:v>
                </c:pt>
                <c:pt idx="30">
                  <c:v>109.16837765890125</c:v>
                </c:pt>
                <c:pt idx="31">
                  <c:v>110.80590332378475</c:v>
                </c:pt>
                <c:pt idx="32">
                  <c:v>112.46799187364151</c:v>
                </c:pt>
                <c:pt idx="33">
                  <c:v>114.15501175174613</c:v>
                </c:pt>
                <c:pt idx="34">
                  <c:v>115.86733692802231</c:v>
                </c:pt>
                <c:pt idx="35">
                  <c:v>117.60534698194265</c:v>
                </c:pt>
                <c:pt idx="36">
                  <c:v>119.36942718667177</c:v>
                </c:pt>
                <c:pt idx="37">
                  <c:v>121.15996859447183</c:v>
                </c:pt>
                <c:pt idx="38">
                  <c:v>122.9773681233889</c:v>
                </c:pt>
                <c:pt idx="39">
                  <c:v>124.82202864523971</c:v>
                </c:pt>
                <c:pt idx="40">
                  <c:v>126.6943590749183</c:v>
                </c:pt>
                <c:pt idx="41">
                  <c:v>128.59477446104205</c:v>
                </c:pt>
                <c:pt idx="42">
                  <c:v>130.52369607795768</c:v>
                </c:pt>
                <c:pt idx="43">
                  <c:v>132.48155151912704</c:v>
                </c:pt>
                <c:pt idx="44">
                  <c:v>134.46877479191392</c:v>
                </c:pt>
                <c:pt idx="45">
                  <c:v>136.4858064137926</c:v>
                </c:pt>
                <c:pt idx="46">
                  <c:v>138.5330935099995</c:v>
                </c:pt>
                <c:pt idx="47">
                  <c:v>140.61108991264945</c:v>
                </c:pt>
                <c:pt idx="48">
                  <c:v>142.72025626133919</c:v>
                </c:pt>
                <c:pt idx="49">
                  <c:v>144.86106010525924</c:v>
                </c:pt>
                <c:pt idx="50">
                  <c:v>147.03397600683812</c:v>
                </c:pt>
                <c:pt idx="51">
                  <c:v>149.23948564694069</c:v>
                </c:pt>
                <c:pt idx="52">
                  <c:v>151.47807793164478</c:v>
                </c:pt>
                <c:pt idx="53">
                  <c:v>153.75024910061944</c:v>
                </c:pt>
                <c:pt idx="54">
                  <c:v>156.05650283712873</c:v>
                </c:pt>
                <c:pt idx="55">
                  <c:v>158.39735037968563</c:v>
                </c:pt>
                <c:pt idx="56">
                  <c:v>160.77331063538091</c:v>
                </c:pt>
                <c:pt idx="57">
                  <c:v>163.18491029491162</c:v>
                </c:pt>
                <c:pt idx="58">
                  <c:v>165.63268394933527</c:v>
                </c:pt>
                <c:pt idx="59">
                  <c:v>168.11717420857528</c:v>
                </c:pt>
                <c:pt idx="60">
                  <c:v>170.63893182170392</c:v>
                </c:pt>
                <c:pt idx="61">
                  <c:v>173.19851579902945</c:v>
                </c:pt>
                <c:pt idx="62">
                  <c:v>175.79649353601485</c:v>
                </c:pt>
                <c:pt idx="63">
                  <c:v>178.43344093905512</c:v>
                </c:pt>
                <c:pt idx="64">
                  <c:v>181.10994255314091</c:v>
                </c:pt>
                <c:pt idx="65">
                  <c:v>183.82659169143801</c:v>
                </c:pt>
                <c:pt idx="66">
                  <c:v>186.58399056680955</c:v>
                </c:pt>
                <c:pt idx="67">
                  <c:v>189.38275042531168</c:v>
                </c:pt>
                <c:pt idx="68">
                  <c:v>192.22349168169134</c:v>
                </c:pt>
                <c:pt idx="69">
                  <c:v>195.10684405691671</c:v>
                </c:pt>
                <c:pt idx="70">
                  <c:v>198.03344671777043</c:v>
                </c:pt>
                <c:pt idx="71">
                  <c:v>201.00394841853696</c:v>
                </c:pt>
                <c:pt idx="72">
                  <c:v>204.01900764481499</c:v>
                </c:pt>
                <c:pt idx="73">
                  <c:v>207.07929275948717</c:v>
                </c:pt>
                <c:pt idx="74">
                  <c:v>210.18548215087947</c:v>
                </c:pt>
                <c:pt idx="75">
                  <c:v>213.33826438314264</c:v>
                </c:pt>
                <c:pt idx="76">
                  <c:v>216.53833834888977</c:v>
                </c:pt>
                <c:pt idx="77">
                  <c:v>219.78641342412308</c:v>
                </c:pt>
                <c:pt idx="78">
                  <c:v>223.08320962548493</c:v>
                </c:pt>
                <c:pt idx="79">
                  <c:v>226.42945776986716</c:v>
                </c:pt>
                <c:pt idx="80">
                  <c:v>229.82589963641516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9-4EA9-8675-611238BA12FD}"/>
            </c:ext>
          </c:extLst>
        </c:ser>
        <c:ser>
          <c:idx val="1"/>
          <c:order val="1"/>
          <c:tx>
            <c:strRef>
              <c:f>'C 2.1.1'!$A$4</c:f>
              <c:strCache>
                <c:ptCount val="1"/>
                <c:pt idx="0">
                  <c:v>Czech Republic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'C 2.1.1'!$B$4:$CD$4</c:f>
              <c:numCache>
                <c:formatCode>0.00</c:formatCode>
                <c:ptCount val="81"/>
                <c:pt idx="0">
                  <c:v>48.70895541705034</c:v>
                </c:pt>
                <c:pt idx="1">
                  <c:v>50.47794082599156</c:v>
                </c:pt>
                <c:pt idx="2">
                  <c:v>50.531703704661538</c:v>
                </c:pt>
                <c:pt idx="3">
                  <c:v>51.221568202847791</c:v>
                </c:pt>
                <c:pt idx="4">
                  <c:v>53.070952839563077</c:v>
                </c:pt>
                <c:pt idx="5">
                  <c:v>55.65793224922875</c:v>
                </c:pt>
                <c:pt idx="6">
                  <c:v>57.434669751643909</c:v>
                </c:pt>
                <c:pt idx="7">
                  <c:v>57.94066653079588</c:v>
                </c:pt>
                <c:pt idx="8">
                  <c:v>60.332161768229398</c:v>
                </c:pt>
                <c:pt idx="9">
                  <c:v>63.309720486719776</c:v>
                </c:pt>
                <c:pt idx="10">
                  <c:v>66.063102279323928</c:v>
                </c:pt>
                <c:pt idx="11">
                  <c:v>69.501974189070594</c:v>
                </c:pt>
                <c:pt idx="12">
                  <c:v>71.817326007282702</c:v>
                </c:pt>
                <c:pt idx="13">
                  <c:v>72.122456037237654</c:v>
                </c:pt>
                <c:pt idx="14">
                  <c:v>69.924534292226127</c:v>
                </c:pt>
                <c:pt idx="15">
                  <c:v>72.573452769238102</c:v>
                </c:pt>
                <c:pt idx="16">
                  <c:v>74.231708271216689</c:v>
                </c:pt>
                <c:pt idx="17">
                  <c:v>73.275723883203355</c:v>
                </c:pt>
                <c:pt idx="18">
                  <c:v>72.975847759078192</c:v>
                </c:pt>
                <c:pt idx="19">
                  <c:v>74.21894265250377</c:v>
                </c:pt>
                <c:pt idx="20">
                  <c:v>76.828655572149714</c:v>
                </c:pt>
                <c:pt idx="21">
                  <c:v>78.005998758113748</c:v>
                </c:pt>
                <c:pt idx="22">
                  <c:v>80.964146613894343</c:v>
                </c:pt>
                <c:pt idx="23">
                  <c:v>82.30784024548619</c:v>
                </c:pt>
                <c:pt idx="24">
                  <c:v>85.366443728651447</c:v>
                </c:pt>
                <c:pt idx="25">
                  <c:v>82.757526963041329</c:v>
                </c:pt>
                <c:pt idx="26">
                  <c:v>85.24374860864863</c:v>
                </c:pt>
                <c:pt idx="27">
                  <c:v>86.785672469650947</c:v>
                </c:pt>
                <c:pt idx="28">
                  <c:v>85.854948537093705</c:v>
                </c:pt>
                <c:pt idx="29">
                  <c:v>86.554936369451184</c:v>
                </c:pt>
                <c:pt idx="30">
                  <c:v>88.386138346090647</c:v>
                </c:pt>
                <c:pt idx="31">
                  <c:v>90.239279743844563</c:v>
                </c:pt>
                <c:pt idx="32">
                  <c:v>92.114747013343205</c:v>
                </c:pt>
                <c:pt idx="33">
                  <c:v>94.012931806873425</c:v>
                </c:pt>
                <c:pt idx="34">
                  <c:v>95.93423106257768</c:v>
                </c:pt>
                <c:pt idx="35">
                  <c:v>97.87904708985198</c:v>
                </c:pt>
                <c:pt idx="36">
                  <c:v>99.847787655961568</c:v>
                </c:pt>
                <c:pt idx="37">
                  <c:v>101.84086607389276</c:v>
                </c:pt>
                <c:pt idx="38">
                  <c:v>103.85870129146082</c:v>
                </c:pt>
                <c:pt idx="39">
                  <c:v>105.9017179816929</c:v>
                </c:pt>
                <c:pt idx="40">
                  <c:v>107.97034663450577</c:v>
                </c:pt>
                <c:pt idx="41">
                  <c:v>110.06502364969882</c:v>
                </c:pt>
                <c:pt idx="42">
                  <c:v>112.18619143128215</c:v>
                </c:pt>
                <c:pt idx="43">
                  <c:v>114.33429848316077</c:v>
                </c:pt>
                <c:pt idx="44">
                  <c:v>116.50979950619579</c:v>
                </c:pt>
                <c:pt idx="45">
                  <c:v>118.7131554966638</c:v>
                </c:pt>
                <c:pt idx="46">
                  <c:v>120.94483384613589</c:v>
                </c:pt>
                <c:pt idx="47">
                  <c:v>123.20530844279845</c:v>
                </c:pt>
                <c:pt idx="48">
                  <c:v>125.49505977423786</c:v>
                </c:pt>
                <c:pt idx="49">
                  <c:v>127.81457503171161</c:v>
                </c:pt>
                <c:pt idx="50">
                  <c:v>130.16434821592856</c:v>
                </c:pt>
                <c:pt idx="51">
                  <c:v>132.54488024436182</c:v>
                </c:pt>
                <c:pt idx="52">
                  <c:v>134.95667906011766</c:v>
                </c:pt>
                <c:pt idx="53">
                  <c:v>137.40025974238443</c:v>
                </c:pt>
                <c:pt idx="54">
                  <c:v>139.8761446184854</c:v>
                </c:pt>
                <c:pt idx="55">
                  <c:v>142.38486337756072</c:v>
                </c:pt>
                <c:pt idx="56">
                  <c:v>144.92695318590305</c:v>
                </c:pt>
                <c:pt idx="57">
                  <c:v>147.50295880397206</c:v>
                </c:pt>
                <c:pt idx="58">
                  <c:v>150.11343270511423</c:v>
                </c:pt>
                <c:pt idx="59">
                  <c:v>152.75893519601306</c:v>
                </c:pt>
                <c:pt idx="60">
                  <c:v>155.44003453889701</c:v>
                </c:pt>
                <c:pt idx="61">
                  <c:v>158.15730707553169</c:v>
                </c:pt>
                <c:pt idx="62">
                  <c:v>160.91133735302341</c:v>
                </c:pt>
                <c:pt idx="63">
                  <c:v>163.70271825146219</c:v>
                </c:pt>
                <c:pt idx="64">
                  <c:v>166.53205111343178</c:v>
                </c:pt>
                <c:pt idx="65">
                  <c:v>169.39994587541588</c:v>
                </c:pt>
                <c:pt idx="66">
                  <c:v>172.30702120112863</c:v>
                </c:pt>
                <c:pt idx="67">
                  <c:v>175.2539046167997</c:v>
                </c:pt>
                <c:pt idx="68">
                  <c:v>178.24123264844266</c:v>
                </c:pt>
                <c:pt idx="69">
                  <c:v>181.26965096113804</c:v>
                </c:pt>
                <c:pt idx="70">
                  <c:v>184.33981450036043</c:v>
                </c:pt>
                <c:pt idx="71">
                  <c:v>187.45238763538262</c:v>
                </c:pt>
                <c:pt idx="72">
                  <c:v>190.60804430478586</c:v>
                </c:pt>
                <c:pt idx="73">
                  <c:v>193.80746816411087</c:v>
                </c:pt>
                <c:pt idx="74">
                  <c:v>197.05135273568015</c:v>
                </c:pt>
                <c:pt idx="75">
                  <c:v>200.34040156062605</c:v>
                </c:pt>
                <c:pt idx="76">
                  <c:v>203.67532835315677</c:v>
                </c:pt>
                <c:pt idx="77">
                  <c:v>207.05685715709583</c:v>
                </c:pt>
                <c:pt idx="78">
                  <c:v>210.48572250472807</c:v>
                </c:pt>
                <c:pt idx="79">
                  <c:v>213.96266957798815</c:v>
                </c:pt>
                <c:pt idx="80">
                  <c:v>217.48845437202692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'C 2.1.1'!$A$5</c:f>
              <c:strCache>
                <c:ptCount val="1"/>
                <c:pt idx="0">
                  <c:v>Gap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'C 2.1.1'!$B$5:$CD$5</c:f>
              <c:numCache>
                <c:formatCode>0.00</c:formatCode>
                <c:ptCount val="81"/>
                <c:pt idx="0">
                  <c:v>46.164695047133918</c:v>
                </c:pt>
                <c:pt idx="1">
                  <c:v>45.206149524435787</c:v>
                </c:pt>
                <c:pt idx="2">
                  <c:v>45.907548116482801</c:v>
                </c:pt>
                <c:pt idx="3">
                  <c:v>46.484080270785057</c:v>
                </c:pt>
                <c:pt idx="4">
                  <c:v>45.752174926107301</c:v>
                </c:pt>
                <c:pt idx="5">
                  <c:v>44.34206775077125</c:v>
                </c:pt>
                <c:pt idx="6">
                  <c:v>42.904997539150024</c:v>
                </c:pt>
                <c:pt idx="7">
                  <c:v>43.296628933692972</c:v>
                </c:pt>
                <c:pt idx="8">
                  <c:v>41.240329858855553</c:v>
                </c:pt>
                <c:pt idx="9">
                  <c:v>39.504255606152647</c:v>
                </c:pt>
                <c:pt idx="10">
                  <c:v>37.562245442695264</c:v>
                </c:pt>
                <c:pt idx="11">
                  <c:v>35.279526370356933</c:v>
                </c:pt>
                <c:pt idx="12">
                  <c:v>34.379897024698067</c:v>
                </c:pt>
                <c:pt idx="13">
                  <c:v>33.811933621684958</c:v>
                </c:pt>
                <c:pt idx="14">
                  <c:v>33.799423422361997</c:v>
                </c:pt>
                <c:pt idx="15">
                  <c:v>32.002513122615497</c:v>
                </c:pt>
                <c:pt idx="16">
                  <c:v>31.376240153307705</c:v>
                </c:pt>
                <c:pt idx="17">
                  <c:v>31.984008345350773</c:v>
                </c:pt>
                <c:pt idx="18">
                  <c:v>31.78695067559741</c:v>
                </c:pt>
                <c:pt idx="19">
                  <c:v>30.457879784192372</c:v>
                </c:pt>
                <c:pt idx="20">
                  <c:v>28.510238011238215</c:v>
                </c:pt>
                <c:pt idx="21">
                  <c:v>27.989044643738254</c:v>
                </c:pt>
                <c:pt idx="22">
                  <c:v>25.709420691667361</c:v>
                </c:pt>
                <c:pt idx="23">
                  <c:v>24.998013043743256</c:v>
                </c:pt>
                <c:pt idx="24">
                  <c:v>22.682129794403252</c:v>
                </c:pt>
                <c:pt idx="25">
                  <c:v>21.301467064563283</c:v>
                </c:pt>
                <c:pt idx="26">
                  <c:v>21.085807487487756</c:v>
                </c:pt>
                <c:pt idx="27">
                  <c:v>21.710703384665408</c:v>
                </c:pt>
                <c:pt idx="28">
                  <c:v>21.148691346327652</c:v>
                </c:pt>
                <c:pt idx="29">
                  <c:v>19.524992219365771</c:v>
                </c:pt>
                <c:pt idx="30">
                  <c:v>19.036867413881637</c:v>
                </c:pt>
                <c:pt idx="31">
                  <c:v>18.560945728534577</c:v>
                </c:pt>
                <c:pt idx="32">
                  <c:v>18.096922085321225</c:v>
                </c:pt>
                <c:pt idx="33">
                  <c:v>17.644499033188183</c:v>
                </c:pt>
                <c:pt idx="34">
                  <c:v>17.203386557358471</c:v>
                </c:pt>
                <c:pt idx="35">
                  <c:v>16.773301893424517</c:v>
                </c:pt>
                <c:pt idx="36">
                  <c:v>16.353969346088888</c:v>
                </c:pt>
                <c:pt idx="37">
                  <c:v>15.945120112436669</c:v>
                </c:pt>
                <c:pt idx="38">
                  <c:v>15.54649210962576</c:v>
                </c:pt>
                <c:pt idx="39">
                  <c:v>15.157829806885118</c:v>
                </c:pt>
                <c:pt idx="40">
                  <c:v>14.778884061712986</c:v>
                </c:pt>
                <c:pt idx="41">
                  <c:v>14.409411960170161</c:v>
                </c:pt>
                <c:pt idx="42">
                  <c:v>14.049176661165887</c:v>
                </c:pt>
                <c:pt idx="43">
                  <c:v>13.697947244636737</c:v>
                </c:pt>
                <c:pt idx="44">
                  <c:v>13.355498563520825</c:v>
                </c:pt>
                <c:pt idx="45">
                  <c:v>13.021611099432818</c:v>
                </c:pt>
                <c:pt idx="46">
                  <c:v>12.696070821947004</c:v>
                </c:pt>
                <c:pt idx="47">
                  <c:v>12.378669051398319</c:v>
                </c:pt>
                <c:pt idx="48">
                  <c:v>12.06920232511338</c:v>
                </c:pt>
                <c:pt idx="49">
                  <c:v>11.767472266985536</c:v>
                </c:pt>
                <c:pt idx="50">
                  <c:v>11.47328546031089</c:v>
                </c:pt>
                <c:pt idx="51">
                  <c:v>11.186453323803107</c:v>
                </c:pt>
                <c:pt idx="52">
                  <c:v>10.906791990708044</c:v>
                </c:pt>
                <c:pt idx="53">
                  <c:v>10.634122190940332</c:v>
                </c:pt>
                <c:pt idx="54">
                  <c:v>10.36826913616683</c:v>
                </c:pt>
                <c:pt idx="55">
                  <c:v>10.109062407762664</c:v>
                </c:pt>
                <c:pt idx="56">
                  <c:v>9.8563358475686016</c:v>
                </c:pt>
                <c:pt idx="57">
                  <c:v>9.6099274513793915</c:v>
                </c:pt>
                <c:pt idx="58">
                  <c:v>9.3696792650949021</c:v>
                </c:pt>
                <c:pt idx="59">
                  <c:v>9.1354372834675246</c:v>
                </c:pt>
                <c:pt idx="60">
                  <c:v>8.9070513513808436</c:v>
                </c:pt>
                <c:pt idx="61">
                  <c:v>8.6843750675963065</c:v>
                </c:pt>
                <c:pt idx="62">
                  <c:v>8.4672656909063733</c:v>
                </c:pt>
                <c:pt idx="63">
                  <c:v>8.255584048633736</c:v>
                </c:pt>
                <c:pt idx="64">
                  <c:v>8.0491944474178894</c:v>
                </c:pt>
                <c:pt idx="65">
                  <c:v>7.8479645862324219</c:v>
                </c:pt>
                <c:pt idx="66">
                  <c:v>7.6517654715766241</c:v>
                </c:pt>
                <c:pt idx="67">
                  <c:v>7.4604713347872149</c:v>
                </c:pt>
                <c:pt idx="68">
                  <c:v>7.2739595514175477</c:v>
                </c:pt>
                <c:pt idx="69">
                  <c:v>7.0921105626320724</c:v>
                </c:pt>
                <c:pt idx="70">
                  <c:v>6.9148077985662866</c:v>
                </c:pt>
                <c:pt idx="71">
                  <c:v>6.7419376036021106</c:v>
                </c:pt>
                <c:pt idx="72">
                  <c:v>6.5733891635120614</c:v>
                </c:pt>
                <c:pt idx="73">
                  <c:v>6.4090544344242488</c:v>
                </c:pt>
                <c:pt idx="74">
                  <c:v>6.2488280735636721</c:v>
                </c:pt>
                <c:pt idx="75">
                  <c:v>6.0926073717245686</c:v>
                </c:pt>
                <c:pt idx="76">
                  <c:v>5.9402921874314671</c:v>
                </c:pt>
                <c:pt idx="77">
                  <c:v>5.7917848827456595</c:v>
                </c:pt>
                <c:pt idx="78">
                  <c:v>5.646990260677029</c:v>
                </c:pt>
                <c:pt idx="79">
                  <c:v>5.5058155041601111</c:v>
                </c:pt>
                <c:pt idx="80">
                  <c:v>5.3681701165560867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Index (Austria 2000 = 100)</a:t>
                </a:r>
              </a:p>
            </c:rich>
          </c:tx>
          <c:layout>
            <c:manualLayout>
              <c:xMode val="edge"/>
              <c:yMode val="edge"/>
              <c:x val="1.2254668343604969E-3"/>
              <c:y val="0.225564013062998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between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79370373211763057"/>
              <c:y val="0.382971582358707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075554439663157"/>
          <c:y val="0.14091771934535147"/>
          <c:w val="0.16924445560336845"/>
          <c:h val="0.69991445359575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30023073312293E-2"/>
          <c:y val="1.2941958304173131E-2"/>
          <c:w val="0.90468487408847198"/>
          <c:h val="0.80018512829633459"/>
        </c:manualLayout>
      </c:layout>
      <c:lineChart>
        <c:grouping val="standard"/>
        <c:varyColors val="0"/>
        <c:ser>
          <c:idx val="0"/>
          <c:order val="0"/>
          <c:tx>
            <c:strRef>
              <c:f>'C B2.1.1'!$A$3</c:f>
              <c:strCache>
                <c:ptCount val="1"/>
                <c:pt idx="0">
                  <c:v>Austria (before revision in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B2.1.1'!$B$3:$AJ$3</c:f>
              <c:numCache>
                <c:formatCode>#,##0.0_ ;\-#,##0.0\ </c:formatCode>
                <c:ptCount val="35"/>
                <c:pt idx="0">
                  <c:v>81.562388359002483</c:v>
                </c:pt>
                <c:pt idx="1">
                  <c:v>83.340288277139294</c:v>
                </c:pt>
                <c:pt idx="2">
                  <c:v>84.703948805400472</c:v>
                </c:pt>
                <c:pt idx="3">
                  <c:v>85.613260943261892</c:v>
                </c:pt>
                <c:pt idx="4">
                  <c:v>87.687686786064717</c:v>
                </c:pt>
                <c:pt idx="5">
                  <c:v>90.343700106055735</c:v>
                </c:pt>
                <c:pt idx="6">
                  <c:v>92.108412072248555</c:v>
                </c:pt>
                <c:pt idx="7">
                  <c:v>93.354213636906238</c:v>
                </c:pt>
                <c:pt idx="8">
                  <c:v>95.728308631674608</c:v>
                </c:pt>
                <c:pt idx="9">
                  <c:v>97.651218095227705</c:v>
                </c:pt>
                <c:pt idx="10">
                  <c:v>100</c:v>
                </c:pt>
                <c:pt idx="11">
                  <c:v>100.54341042358932</c:v>
                </c:pt>
                <c:pt idx="12">
                  <c:v>102.30185884426564</c:v>
                </c:pt>
                <c:pt idx="13">
                  <c:v>102.5956710788801</c:v>
                </c:pt>
                <c:pt idx="14">
                  <c:v>104.74654006008355</c:v>
                </c:pt>
                <c:pt idx="15">
                  <c:v>105.82287286969263</c:v>
                </c:pt>
                <c:pt idx="16">
                  <c:v>107.59364326499214</c:v>
                </c:pt>
                <c:pt idx="17">
                  <c:v>109.60160402888306</c:v>
                </c:pt>
                <c:pt idx="18">
                  <c:v>109.12458460970751</c:v>
                </c:pt>
                <c:pt idx="19">
                  <c:v>105.57495709165867</c:v>
                </c:pt>
                <c:pt idx="20">
                  <c:v>106.70880663223944</c:v>
                </c:pt>
                <c:pt idx="21">
                  <c:v>108.14568475246493</c:v>
                </c:pt>
                <c:pt idx="22">
                  <c:v>107.76274793907881</c:v>
                </c:pt>
                <c:pt idx="23">
                  <c:v>107.41703323914594</c:v>
                </c:pt>
                <c:pt idx="24">
                  <c:v>107.10874887589368</c:v>
                </c:pt>
                <c:pt idx="25">
                  <c:v>107.5480458218298</c:v>
                </c:pt>
                <c:pt idx="26">
                  <c:v>108.27806152924362</c:v>
                </c:pt>
                <c:pt idx="27">
                  <c:v>108.93623791439937</c:v>
                </c:pt>
                <c:pt idx="28">
                  <c:v>109.72505899052065</c:v>
                </c:pt>
                <c:pt idx="29">
                  <c:v>110.1384625736612</c:v>
                </c:pt>
                <c:pt idx="30">
                  <c:v>104.49168853271236</c:v>
                </c:pt>
                <c:pt idx="31">
                  <c:v>106.7650382881304</c:v>
                </c:pt>
                <c:pt idx="32">
                  <c:v>109.04359435189832</c:v>
                </c:pt>
                <c:pt idx="33">
                  <c:v>107.13822215258008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F-42D8-B4BB-0FD67D2A728C}"/>
            </c:ext>
          </c:extLst>
        </c:ser>
        <c:ser>
          <c:idx val="1"/>
          <c:order val="1"/>
          <c:tx>
            <c:strRef>
              <c:f>'C B2.1.1'!$A$4</c:f>
              <c:strCache>
                <c:ptCount val="1"/>
                <c:pt idx="0">
                  <c:v>Austria (after revision in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B2.1.1'!$B$4:$AJ$4</c:f>
              <c:numCache>
                <c:formatCode>#,##0.0_ ;\-#,##0.0\ </c:formatCode>
                <c:ptCount val="35"/>
                <c:pt idx="0">
                  <c:v>81.683379682572081</c:v>
                </c:pt>
                <c:pt idx="1">
                  <c:v>83.463917079094387</c:v>
                </c:pt>
                <c:pt idx="2">
                  <c:v>84.829600431603296</c:v>
                </c:pt>
                <c:pt idx="3">
                  <c:v>85.740261444235159</c:v>
                </c:pt>
                <c:pt idx="4">
                  <c:v>87.817764509652491</c:v>
                </c:pt>
                <c:pt idx="5">
                  <c:v>90.477718032239309</c:v>
                </c:pt>
                <c:pt idx="6">
                  <c:v>92.12336856761442</c:v>
                </c:pt>
                <c:pt idx="7">
                  <c:v>93.41729196058003</c:v>
                </c:pt>
                <c:pt idx="8">
                  <c:v>95.712768204346787</c:v>
                </c:pt>
                <c:pt idx="9">
                  <c:v>97.83056328483849</c:v>
                </c:pt>
                <c:pt idx="10">
                  <c:v>100</c:v>
                </c:pt>
                <c:pt idx="11">
                  <c:v>100.59491597539881</c:v>
                </c:pt>
                <c:pt idx="12">
                  <c:v>102.18204921721849</c:v>
                </c:pt>
                <c:pt idx="13">
                  <c:v>102.67614100505963</c:v>
                </c:pt>
                <c:pt idx="14">
                  <c:v>104.65152734472116</c:v>
                </c:pt>
                <c:pt idx="15">
                  <c:v>105.80633904553996</c:v>
                </c:pt>
                <c:pt idx="16">
                  <c:v>107.3879257849521</c:v>
                </c:pt>
                <c:pt idx="17">
                  <c:v>109.44409220801326</c:v>
                </c:pt>
                <c:pt idx="18">
                  <c:v>108.96595109003951</c:v>
                </c:pt>
                <c:pt idx="19">
                  <c:v>105.62526477427394</c:v>
                </c:pt>
                <c:pt idx="20">
                  <c:v>106.72961031648882</c:v>
                </c:pt>
                <c:pt idx="21">
                  <c:v>108.17202152294298</c:v>
                </c:pt>
                <c:pt idx="22">
                  <c:v>107.73308173651337</c:v>
                </c:pt>
                <c:pt idx="23">
                  <c:v>106.98223944222904</c:v>
                </c:pt>
                <c:pt idx="24">
                  <c:v>106.72516515484818</c:v>
                </c:pt>
                <c:pt idx="25">
                  <c:v>107.46805337556893</c:v>
                </c:pt>
                <c:pt idx="26">
                  <c:v>108.32518242841324</c:v>
                </c:pt>
                <c:pt idx="27">
                  <c:v>108.9830599891596</c:v>
                </c:pt>
                <c:pt idx="28">
                  <c:v>109.7408796562822</c:v>
                </c:pt>
                <c:pt idx="29">
                  <c:v>110.40971964392274</c:v>
                </c:pt>
                <c:pt idx="30">
                  <c:v>105.15764891187305</c:v>
                </c:pt>
                <c:pt idx="31">
                  <c:v>108.02080829140183</c:v>
                </c:pt>
                <c:pt idx="32">
                  <c:v>110.85253824167347</c:v>
                </c:pt>
                <c:pt idx="33">
                  <c:v>108.88208452466208</c:v>
                </c:pt>
                <c:pt idx="34">
                  <c:v>107.5550518806909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F-42D8-B4BB-0FD67D2A728C}"/>
            </c:ext>
          </c:extLst>
        </c:ser>
        <c:ser>
          <c:idx val="2"/>
          <c:order val="2"/>
          <c:tx>
            <c:strRef>
              <c:f>'C B2.1.1'!$A$5</c:f>
              <c:strCache>
                <c:ptCount val="1"/>
                <c:pt idx="0">
                  <c:v>Czech Republic (before revision in 2024)</c:v>
                </c:pt>
              </c:strCache>
            </c:strRef>
          </c:tx>
          <c:spPr>
            <a:ln w="28575" cap="rnd">
              <a:solidFill>
                <a:srgbClr val="EE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B2.1.1'!$B$5:$AJ$5</c:f>
              <c:numCache>
                <c:formatCode>#,##0.0_ ;\-#,##0.0\ </c:formatCode>
                <c:ptCount val="35"/>
                <c:pt idx="0">
                  <c:v>47.521452778620173</c:v>
                </c:pt>
                <c:pt idx="1">
                  <c:v>43.55393557820797</c:v>
                </c:pt>
                <c:pt idx="2">
                  <c:v>42.747611098564278</c:v>
                </c:pt>
                <c:pt idx="3">
                  <c:v>42.8570845949546</c:v>
                </c:pt>
                <c:pt idx="4">
                  <c:v>43.61788188446257</c:v>
                </c:pt>
                <c:pt idx="5">
                  <c:v>46.142856000624974</c:v>
                </c:pt>
                <c:pt idx="6">
                  <c:v>47.863098166570275</c:v>
                </c:pt>
                <c:pt idx="7">
                  <c:v>47.951435664549471</c:v>
                </c:pt>
                <c:pt idx="8">
                  <c:v>48.623926086836192</c:v>
                </c:pt>
                <c:pt idx="9">
                  <c:v>50.382397652772717</c:v>
                </c:pt>
                <c:pt idx="10">
                  <c:v>52.833424069716393</c:v>
                </c:pt>
                <c:pt idx="11">
                  <c:v>54.586615725748544</c:v>
                </c:pt>
                <c:pt idx="12">
                  <c:v>55.098113827833373</c:v>
                </c:pt>
                <c:pt idx="13">
                  <c:v>57.52937598035183</c:v>
                </c:pt>
                <c:pt idx="14">
                  <c:v>60.413522381953136</c:v>
                </c:pt>
                <c:pt idx="15">
                  <c:v>63.175229602770933</c:v>
                </c:pt>
                <c:pt idx="16">
                  <c:v>66.553388237571269</c:v>
                </c:pt>
                <c:pt idx="17">
                  <c:v>68.823652515677765</c:v>
                </c:pt>
                <c:pt idx="18">
                  <c:v>69.166003889155149</c:v>
                </c:pt>
                <c:pt idx="19">
                  <c:v>67.157492420445209</c:v>
                </c:pt>
                <c:pt idx="20">
                  <c:v>69.511742915807019</c:v>
                </c:pt>
                <c:pt idx="21">
                  <c:v>70.928989807449753</c:v>
                </c:pt>
                <c:pt idx="22">
                  <c:v>70.077831713614614</c:v>
                </c:pt>
                <c:pt idx="23">
                  <c:v>69.820855270076436</c:v>
                </c:pt>
                <c:pt idx="24">
                  <c:v>71.008444221055981</c:v>
                </c:pt>
                <c:pt idx="25">
                  <c:v>73.781199354789138</c:v>
                </c:pt>
                <c:pt idx="26">
                  <c:v>74.469240719392005</c:v>
                </c:pt>
                <c:pt idx="27">
                  <c:v>77.12415198734098</c:v>
                </c:pt>
                <c:pt idx="28">
                  <c:v>78.559880894805943</c:v>
                </c:pt>
                <c:pt idx="29">
                  <c:v>80.742895111569652</c:v>
                </c:pt>
                <c:pt idx="30">
                  <c:v>77.631165341321847</c:v>
                </c:pt>
                <c:pt idx="31">
                  <c:v>80.082005327029194</c:v>
                </c:pt>
                <c:pt idx="32">
                  <c:v>80.759335648862546</c:v>
                </c:pt>
                <c:pt idx="33">
                  <c:v>79.902383343360981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F-42D8-B4BB-0FD67D2A728C}"/>
            </c:ext>
          </c:extLst>
        </c:ser>
        <c:ser>
          <c:idx val="3"/>
          <c:order val="3"/>
          <c:tx>
            <c:strRef>
              <c:f>'C B2.1.1'!$A$6</c:f>
              <c:strCache>
                <c:ptCount val="1"/>
                <c:pt idx="0">
                  <c:v>Czech Republic (after revision in 2024)</c:v>
                </c:pt>
              </c:strCache>
            </c:strRef>
          </c:tx>
          <c:spPr>
            <a:ln w="28575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numRef>
              <c:f>'C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B2.1.1'!$B$6:$AJ$6</c:f>
              <c:numCache>
                <c:formatCode>#,##0.0_ ;\-#,##0.0\ </c:formatCode>
                <c:ptCount val="35"/>
                <c:pt idx="3">
                  <c:v>45.359457238954285</c:v>
                </c:pt>
                <c:pt idx="4">
                  <c:v>46.164676495742221</c:v>
                </c:pt>
                <c:pt idx="5">
                  <c:v>48.70895541705034</c:v>
                </c:pt>
                <c:pt idx="6">
                  <c:v>50.47794082599156</c:v>
                </c:pt>
                <c:pt idx="7">
                  <c:v>50.531703704661538</c:v>
                </c:pt>
                <c:pt idx="8">
                  <c:v>51.221568202847791</c:v>
                </c:pt>
                <c:pt idx="9">
                  <c:v>53.070952839563077</c:v>
                </c:pt>
                <c:pt idx="10">
                  <c:v>55.65793224922875</c:v>
                </c:pt>
                <c:pt idx="11">
                  <c:v>57.434669751643909</c:v>
                </c:pt>
                <c:pt idx="12">
                  <c:v>57.94066653079588</c:v>
                </c:pt>
                <c:pt idx="13">
                  <c:v>60.332161768229398</c:v>
                </c:pt>
                <c:pt idx="14">
                  <c:v>63.309720486719776</c:v>
                </c:pt>
                <c:pt idx="15">
                  <c:v>66.063102279323928</c:v>
                </c:pt>
                <c:pt idx="16">
                  <c:v>69.501974189070594</c:v>
                </c:pt>
                <c:pt idx="17">
                  <c:v>71.817326007282702</c:v>
                </c:pt>
                <c:pt idx="18">
                  <c:v>72.122456037237654</c:v>
                </c:pt>
                <c:pt idx="19">
                  <c:v>69.924534292226127</c:v>
                </c:pt>
                <c:pt idx="20">
                  <c:v>72.573452769238102</c:v>
                </c:pt>
                <c:pt idx="21">
                  <c:v>74.231708271216689</c:v>
                </c:pt>
                <c:pt idx="22">
                  <c:v>73.275723883203355</c:v>
                </c:pt>
                <c:pt idx="23">
                  <c:v>72.975847759078192</c:v>
                </c:pt>
                <c:pt idx="24">
                  <c:v>74.21894265250377</c:v>
                </c:pt>
                <c:pt idx="25">
                  <c:v>76.828655572149714</c:v>
                </c:pt>
                <c:pt idx="26">
                  <c:v>78.005998758113748</c:v>
                </c:pt>
                <c:pt idx="27">
                  <c:v>80.964146613894343</c:v>
                </c:pt>
                <c:pt idx="28">
                  <c:v>82.30784024548619</c:v>
                </c:pt>
                <c:pt idx="29">
                  <c:v>85.366443728651447</c:v>
                </c:pt>
                <c:pt idx="30">
                  <c:v>82.757526963041329</c:v>
                </c:pt>
                <c:pt idx="31">
                  <c:v>85.24374860864863</c:v>
                </c:pt>
                <c:pt idx="32">
                  <c:v>86.785672469650947</c:v>
                </c:pt>
                <c:pt idx="33">
                  <c:v>85.854948537093705</c:v>
                </c:pt>
                <c:pt idx="34">
                  <c:v>86.554936369451184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2F-42D8-B4BB-0FD67D2A7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93799648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Index (Austria</a:t>
                </a:r>
                <a:r>
                  <a:rPr lang="cs-CZ" baseline="0"/>
                  <a:t> 2000 = 100)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73331367559637"/>
          <c:y val="0.88364080259988032"/>
          <c:w val="0.66397801897192099"/>
          <c:h val="0.113365346785450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4152593707615E-2"/>
          <c:y val="2.5172094091778046E-2"/>
          <c:w val="0.89546559506003565"/>
          <c:h val="0.84970953861440324"/>
        </c:manualLayout>
      </c:layout>
      <c:lineChart>
        <c:grouping val="standard"/>
        <c:varyColors val="0"/>
        <c:ser>
          <c:idx val="0"/>
          <c:order val="0"/>
          <c:tx>
            <c:strRef>
              <c:f>'C B2.1.2'!$A$3</c:f>
              <c:strCache>
                <c:ptCount val="1"/>
                <c:pt idx="0">
                  <c:v>Data 2020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B2.1.2'!$B$2:$AG$2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'C B2.1.2'!$B$3:$AG$3</c:f>
              <c:numCache>
                <c:formatCode>0.00</c:formatCode>
                <c:ptCount val="32"/>
                <c:pt idx="0">
                  <c:v>38.250985772899234</c:v>
                </c:pt>
                <c:pt idx="1">
                  <c:v>40.046991692540068</c:v>
                </c:pt>
                <c:pt idx="2">
                  <c:v>39.087029065578619</c:v>
                </c:pt>
                <c:pt idx="3">
                  <c:v>40.060065708211106</c:v>
                </c:pt>
                <c:pt idx="4">
                  <c:v>40.706173658885241</c:v>
                </c:pt>
                <c:pt idx="5">
                  <c:v>39.001737336521948</c:v>
                </c:pt>
                <c:pt idx="6">
                  <c:v>38.439148472384929</c:v>
                </c:pt>
                <c:pt idx="7">
                  <c:v>38.462960931632558</c:v>
                </c:pt>
                <c:pt idx="8">
                  <c:v>38.485945421676284</c:v>
                </c:pt>
                <c:pt idx="9">
                  <c:v>39.563006871903951</c:v>
                </c:pt>
                <c:pt idx="10">
                  <c:v>39.801884583661575</c:v>
                </c:pt>
                <c:pt idx="11">
                  <c:v>39.587107552007481</c:v>
                </c:pt>
                <c:pt idx="12">
                  <c:v>39.792050735528562</c:v>
                </c:pt>
                <c:pt idx="13">
                  <c:v>39.683579869949824</c:v>
                </c:pt>
                <c:pt idx="14">
                  <c:v>39.401325532529349</c:v>
                </c:pt>
                <c:pt idx="15">
                  <c:v>40.176192690222479</c:v>
                </c:pt>
                <c:pt idx="16">
                  <c:v>39.904294947421505</c:v>
                </c:pt>
                <c:pt idx="17">
                  <c:v>40.154459447454919</c:v>
                </c:pt>
                <c:pt idx="18">
                  <c:v>40.319553369007288</c:v>
                </c:pt>
                <c:pt idx="19">
                  <c:v>41.003376427863465</c:v>
                </c:pt>
                <c:pt idx="20">
                  <c:v>40.901187078588073</c:v>
                </c:pt>
                <c:pt idx="21">
                  <c:v>40.211980697247824</c:v>
                </c:pt>
                <c:pt idx="22">
                  <c:v>39.625217291591007</c:v>
                </c:pt>
                <c:pt idx="23">
                  <c:v>40.439409478627262</c:v>
                </c:pt>
                <c:pt idx="24">
                  <c:v>41.392678453507607</c:v>
                </c:pt>
                <c:pt idx="25">
                  <c:v>43.040253544811023</c:v>
                </c:pt>
                <c:pt idx="26">
                  <c:v>43.42972104817062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A-4207-B487-299F65607B2C}"/>
            </c:ext>
          </c:extLst>
        </c:ser>
        <c:ser>
          <c:idx val="1"/>
          <c:order val="1"/>
          <c:tx>
            <c:strRef>
              <c:f>'C B2.1.2'!$A$4</c:f>
              <c:strCache>
                <c:ptCount val="1"/>
                <c:pt idx="0">
                  <c:v>Data 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B2.1.2'!$B$2:$AG$2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'C B2.1.2'!$B$4:$AG$4</c:f>
              <c:numCache>
                <c:formatCode>0.00</c:formatCode>
                <c:ptCount val="32"/>
                <c:pt idx="0">
                  <c:v>38.312495333228249</c:v>
                </c:pt>
                <c:pt idx="1">
                  <c:v>40.138285323047334</c:v>
                </c:pt>
                <c:pt idx="2">
                  <c:v>39.471128969007196</c:v>
                </c:pt>
                <c:pt idx="3">
                  <c:v>40.501952980858327</c:v>
                </c:pt>
                <c:pt idx="4">
                  <c:v>41.155460308956151</c:v>
                </c:pt>
                <c:pt idx="5">
                  <c:v>39.55381188375906</c:v>
                </c:pt>
                <c:pt idx="6">
                  <c:v>39.014941524192594</c:v>
                </c:pt>
                <c:pt idx="7">
                  <c:v>39.239505357481846</c:v>
                </c:pt>
                <c:pt idx="8">
                  <c:v>39.24670605468674</c:v>
                </c:pt>
                <c:pt idx="9">
                  <c:v>40.347204106159019</c:v>
                </c:pt>
                <c:pt idx="10">
                  <c:v>40.569487280109598</c:v>
                </c:pt>
                <c:pt idx="11">
                  <c:v>40.338437786092328</c:v>
                </c:pt>
                <c:pt idx="12">
                  <c:v>40.505496559077017</c:v>
                </c:pt>
                <c:pt idx="13">
                  <c:v>40.444240403457385</c:v>
                </c:pt>
                <c:pt idx="14">
                  <c:v>40.166180727046516</c:v>
                </c:pt>
                <c:pt idx="15">
                  <c:v>41.090020431080966</c:v>
                </c:pt>
                <c:pt idx="16">
                  <c:v>40.717746666936414</c:v>
                </c:pt>
                <c:pt idx="17">
                  <c:v>41.065198716712544</c:v>
                </c:pt>
                <c:pt idx="18">
                  <c:v>41.290488225579303</c:v>
                </c:pt>
                <c:pt idx="19">
                  <c:v>42.059794879420245</c:v>
                </c:pt>
                <c:pt idx="20">
                  <c:v>41.888225168852742</c:v>
                </c:pt>
                <c:pt idx="21">
                  <c:v>41.413136372275908</c:v>
                </c:pt>
                <c:pt idx="22">
                  <c:v>40.890387769388795</c:v>
                </c:pt>
                <c:pt idx="23">
                  <c:v>41.747801119604375</c:v>
                </c:pt>
                <c:pt idx="24">
                  <c:v>42.754722747749199</c:v>
                </c:pt>
                <c:pt idx="25">
                  <c:v>44.340601996650747</c:v>
                </c:pt>
                <c:pt idx="26">
                  <c:v>44.644977862376884</c:v>
                </c:pt>
                <c:pt idx="27">
                  <c:v>45.984143646379813</c:v>
                </c:pt>
                <c:pt idx="28">
                  <c:v>45.618548051906807</c:v>
                </c:pt>
                <c:pt idx="29">
                  <c:v>44.307533717945958</c:v>
                </c:pt>
                <c:pt idx="30">
                  <c:v>44.049340308786768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A-4207-B487-299F65607B2C}"/>
            </c:ext>
          </c:extLst>
        </c:ser>
        <c:ser>
          <c:idx val="2"/>
          <c:order val="2"/>
          <c:tx>
            <c:strRef>
              <c:f>'C B2.1.2'!$A$5</c:f>
              <c:strCache>
                <c:ptCount val="1"/>
                <c:pt idx="0">
                  <c:v>Data 2025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B2.1.2'!$B$2:$AG$2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'C B2.1.2'!$B$5:$AG$5</c:f>
              <c:numCache>
                <c:formatCode>0.00</c:formatCode>
                <c:ptCount val="32"/>
                <c:pt idx="0">
                  <c:v>38.43065717728674</c:v>
                </c:pt>
                <c:pt idx="1">
                  <c:v>40.130672503400888</c:v>
                </c:pt>
                <c:pt idx="2">
                  <c:v>39.19404873503273</c:v>
                </c:pt>
                <c:pt idx="3">
                  <c:v>40.253271294108956</c:v>
                </c:pt>
                <c:pt idx="4">
                  <c:v>40.918815005677395</c:v>
                </c:pt>
                <c:pt idx="5">
                  <c:v>39.330226973872279</c:v>
                </c:pt>
                <c:pt idx="6">
                  <c:v>38.769006847426979</c:v>
                </c:pt>
                <c:pt idx="7">
                  <c:v>39.020210859690799</c:v>
                </c:pt>
                <c:pt idx="8">
                  <c:v>39.058193977868278</c:v>
                </c:pt>
                <c:pt idx="9">
                  <c:v>40.146039920634976</c:v>
                </c:pt>
                <c:pt idx="10">
                  <c:v>40.42994539384307</c:v>
                </c:pt>
                <c:pt idx="11">
                  <c:v>40.226480085835213</c:v>
                </c:pt>
                <c:pt idx="12">
                  <c:v>40.469874802835221</c:v>
                </c:pt>
                <c:pt idx="13">
                  <c:v>40.451446525630466</c:v>
                </c:pt>
                <c:pt idx="14">
                  <c:v>40.196425427491214</c:v>
                </c:pt>
                <c:pt idx="15">
                  <c:v>41.14391747102956</c:v>
                </c:pt>
                <c:pt idx="16">
                  <c:v>40.808717768701349</c:v>
                </c:pt>
                <c:pt idx="17">
                  <c:v>40.657067081383566</c:v>
                </c:pt>
                <c:pt idx="18">
                  <c:v>40.958866813743867</c:v>
                </c:pt>
                <c:pt idx="19">
                  <c:v>41.699539576911924</c:v>
                </c:pt>
                <c:pt idx="20">
                  <c:v>41.548966889269423</c:v>
                </c:pt>
                <c:pt idx="21">
                  <c:v>41.028613352562857</c:v>
                </c:pt>
                <c:pt idx="22">
                  <c:v>40.598321557637853</c:v>
                </c:pt>
                <c:pt idx="23">
                  <c:v>41.276989818357521</c:v>
                </c:pt>
                <c:pt idx="24">
                  <c:v>42.099153869679249</c:v>
                </c:pt>
                <c:pt idx="25">
                  <c:v>43.700277568116867</c:v>
                </c:pt>
                <c:pt idx="26">
                  <c:v>43.80375926175298</c:v>
                </c:pt>
                <c:pt idx="27">
                  <c:v>45.02159971367383</c:v>
                </c:pt>
                <c:pt idx="28">
                  <c:v>44.602255477582752</c:v>
                </c:pt>
                <c:pt idx="29">
                  <c:v>42.997234559719665</c:v>
                </c:pt>
                <c:pt idx="30">
                  <c:v>42.865222783193815</c:v>
                </c:pt>
                <c:pt idx="31">
                  <c:v>43.251572685842696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A-4207-B487-299F6560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734607"/>
        <c:axId val="1604356751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  <c:min val="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layout>
            <c:manualLayout>
              <c:xMode val="edge"/>
              <c:yMode val="edge"/>
              <c:x val="1.7195076862757182E-3"/>
              <c:y val="0.4109913315673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812032055455195E-3"/>
          <c:y val="0.92301422331392191"/>
          <c:w val="0.98825042418456666"/>
          <c:h val="6.9895480300315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65476330781331E-2"/>
          <c:y val="1.9110232778006338E-2"/>
          <c:w val="0.89936261353555025"/>
          <c:h val="0.82276849364501259"/>
        </c:manualLayout>
      </c:layout>
      <c:lineChart>
        <c:grouping val="standard"/>
        <c:varyColors val="0"/>
        <c:ser>
          <c:idx val="0"/>
          <c:order val="0"/>
          <c:tx>
            <c:strRef>
              <c:f>'C B2.2.2'!$A$3</c:f>
              <c:strCache>
                <c:ptCount val="1"/>
                <c:pt idx="0">
                  <c:v>Effect of lower fertility rate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B2.2.2'!$B$2:$AJ$2</c:f>
              <c:numCache>
                <c:formatCode>General</c:formatCode>
                <c:ptCount val="35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</c:numCache>
            </c:numRef>
          </c:cat>
          <c:val>
            <c:numRef>
              <c:f>'C B2.2.2'!$B$3:$AJ$3</c:f>
              <c:numCache>
                <c:formatCode>#,##0.0_ ;\-#,##0.0\ </c:formatCode>
                <c:ptCount val="35"/>
                <c:pt idx="0">
                  <c:v>51.054312462651879</c:v>
                </c:pt>
                <c:pt idx="1">
                  <c:v>133.38480927197028</c:v>
                </c:pt>
                <c:pt idx="2">
                  <c:v>280.91549964932921</c:v>
                </c:pt>
                <c:pt idx="3">
                  <c:v>500.96993036741827</c:v>
                </c:pt>
                <c:pt idx="4">
                  <c:v>698.77381267071985</c:v>
                </c:pt>
                <c:pt idx="5">
                  <c:v>787.44252635254577</c:v>
                </c:pt>
                <c:pt idx="6">
                  <c:v>693.60392090657786</c:v>
                </c:pt>
                <c:pt idx="7">
                  <c:v>760.54493159203957</c:v>
                </c:pt>
                <c:pt idx="8">
                  <c:v>868.23859270976391</c:v>
                </c:pt>
                <c:pt idx="9">
                  <c:v>714.53888643754794</c:v>
                </c:pt>
                <c:pt idx="10">
                  <c:v>504.85598524380833</c:v>
                </c:pt>
                <c:pt idx="11">
                  <c:v>737.51915691432976</c:v>
                </c:pt>
                <c:pt idx="12">
                  <c:v>708.28808681575617</c:v>
                </c:pt>
                <c:pt idx="13">
                  <c:v>998.58799705449178</c:v>
                </c:pt>
                <c:pt idx="14">
                  <c:v>1375.1532562031589</c:v>
                </c:pt>
                <c:pt idx="15">
                  <c:v>1483.6639660774911</c:v>
                </c:pt>
                <c:pt idx="16">
                  <c:v>1552.9791633915938</c:v>
                </c:pt>
                <c:pt idx="17">
                  <c:v>1754.5730815906088</c:v>
                </c:pt>
                <c:pt idx="18">
                  <c:v>1163.7956073699197</c:v>
                </c:pt>
                <c:pt idx="19">
                  <c:v>1106.1535970423085</c:v>
                </c:pt>
                <c:pt idx="20">
                  <c:v>933.61623606126159</c:v>
                </c:pt>
                <c:pt idx="21">
                  <c:v>525.11706555671196</c:v>
                </c:pt>
                <c:pt idx="22">
                  <c:v>467.54338125316735</c:v>
                </c:pt>
                <c:pt idx="23">
                  <c:v>365.49355264376379</c:v>
                </c:pt>
                <c:pt idx="24">
                  <c:v>272.61971990188658</c:v>
                </c:pt>
                <c:pt idx="25">
                  <c:v>-180.59333917616129</c:v>
                </c:pt>
                <c:pt idx="26">
                  <c:v>-11.950270129532017</c:v>
                </c:pt>
                <c:pt idx="27">
                  <c:v>-46.576701046385821</c:v>
                </c:pt>
                <c:pt idx="28">
                  <c:v>-66.899067446928541</c:v>
                </c:pt>
                <c:pt idx="29">
                  <c:v>-81.093077726928755</c:v>
                </c:pt>
                <c:pt idx="30">
                  <c:v>-44.912596934408789</c:v>
                </c:pt>
                <c:pt idx="31">
                  <c:v>-32.412513616557725</c:v>
                </c:pt>
                <c:pt idx="32">
                  <c:v>-23.775379809740173</c:v>
                </c:pt>
                <c:pt idx="33">
                  <c:v>-17.419951013137386</c:v>
                </c:pt>
                <c:pt idx="34">
                  <c:v>-21.061321829477613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F-4C9C-9D7A-9D7FFF5CB94C}"/>
            </c:ext>
          </c:extLst>
        </c:ser>
        <c:ser>
          <c:idx val="1"/>
          <c:order val="1"/>
          <c:tx>
            <c:strRef>
              <c:f>'C B2.2.2'!$A$4</c:f>
              <c:strCache>
                <c:ptCount val="1"/>
                <c:pt idx="0">
                  <c:v>Effect of lower number of women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B2.2.2'!$B$2:$AJ$2</c:f>
              <c:numCache>
                <c:formatCode>General</c:formatCode>
                <c:ptCount val="35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</c:numCache>
            </c:numRef>
          </c:cat>
          <c:val>
            <c:numRef>
              <c:f>'C B2.2.2'!$B$4:$AJ$4</c:f>
              <c:numCache>
                <c:formatCode>#,##0.0_ ;\-#,##0.0\ </c:formatCode>
                <c:ptCount val="35"/>
                <c:pt idx="0">
                  <c:v>-28.054312462651879</c:v>
                </c:pt>
                <c:pt idx="1">
                  <c:v>-72.384809271970283</c:v>
                </c:pt>
                <c:pt idx="2">
                  <c:v>-129.91549964932921</c:v>
                </c:pt>
                <c:pt idx="3">
                  <c:v>-190.96993036741824</c:v>
                </c:pt>
                <c:pt idx="4">
                  <c:v>-247.77381267071988</c:v>
                </c:pt>
                <c:pt idx="5">
                  <c:v>-261.44252635254577</c:v>
                </c:pt>
                <c:pt idx="6">
                  <c:v>-208.60392090657774</c:v>
                </c:pt>
                <c:pt idx="7">
                  <c:v>3.4550684079601988</c:v>
                </c:pt>
                <c:pt idx="8">
                  <c:v>393.76140729023626</c:v>
                </c:pt>
                <c:pt idx="9">
                  <c:v>736.46111356245206</c:v>
                </c:pt>
                <c:pt idx="10">
                  <c:v>1015.1440147561918</c:v>
                </c:pt>
                <c:pt idx="11">
                  <c:v>1420.4808430856692</c:v>
                </c:pt>
                <c:pt idx="12">
                  <c:v>1570.7119131842437</c:v>
                </c:pt>
                <c:pt idx="13">
                  <c:v>1728.4120029455082</c:v>
                </c:pt>
                <c:pt idx="14">
                  <c:v>1459.8467437968422</c:v>
                </c:pt>
                <c:pt idx="15">
                  <c:v>717.33603392250859</c:v>
                </c:pt>
                <c:pt idx="16">
                  <c:v>439.02083660840611</c:v>
                </c:pt>
                <c:pt idx="17">
                  <c:v>296.42691840939239</c:v>
                </c:pt>
                <c:pt idx="18">
                  <c:v>53.204392630080214</c:v>
                </c:pt>
                <c:pt idx="19">
                  <c:v>144.84640295769165</c:v>
                </c:pt>
                <c:pt idx="20">
                  <c:v>132.38376393873804</c:v>
                </c:pt>
                <c:pt idx="21">
                  <c:v>179.88293444328826</c:v>
                </c:pt>
                <c:pt idx="22">
                  <c:v>434.45661874683242</c:v>
                </c:pt>
                <c:pt idx="23">
                  <c:v>509.50644735623666</c:v>
                </c:pt>
                <c:pt idx="24">
                  <c:v>433.38028009811347</c:v>
                </c:pt>
                <c:pt idx="25">
                  <c:v>298.59333917616124</c:v>
                </c:pt>
                <c:pt idx="26">
                  <c:v>210.95027012953199</c:v>
                </c:pt>
                <c:pt idx="27">
                  <c:v>133.57670104638586</c:v>
                </c:pt>
                <c:pt idx="28">
                  <c:v>51.899067446928548</c:v>
                </c:pt>
                <c:pt idx="29">
                  <c:v>9.3077726928759319E-2</c:v>
                </c:pt>
                <c:pt idx="30">
                  <c:v>-14.087403065591204</c:v>
                </c:pt>
                <c:pt idx="31">
                  <c:v>-8.5874863834422666</c:v>
                </c:pt>
                <c:pt idx="32">
                  <c:v>-6.2246201902598326</c:v>
                </c:pt>
                <c:pt idx="33">
                  <c:v>-5.5800489868626135</c:v>
                </c:pt>
                <c:pt idx="34">
                  <c:v>-8.9386781705223814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F-4C9C-9D7A-9D7FFF5CB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Mother´s</a:t>
                </a:r>
                <a:r>
                  <a:rPr lang="cs-CZ" baseline="0"/>
                  <a:t> age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8045581197865306"/>
              <c:y val="0.886717900634922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793799648"/>
        <c:scaling>
          <c:orientation val="minMax"/>
          <c:max val="20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children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274938832997381E-3"/>
              <c:y val="0.33683372391589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48636723703026"/>
          <c:y val="0.94935730455407263"/>
          <c:w val="0.69392727568624835"/>
          <c:h val="5.0642695445927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08270782726574E-2"/>
          <c:y val="3.2033430919520302E-2"/>
          <c:w val="0.89292003259530395"/>
          <c:h val="0.82709733797122742"/>
        </c:manualLayout>
      </c:layout>
      <c:lineChart>
        <c:grouping val="standard"/>
        <c:varyColors val="0"/>
        <c:ser>
          <c:idx val="1"/>
          <c:order val="0"/>
          <c:tx>
            <c:strRef>
              <c:f>'C B2.2.3'!$A$3</c:f>
              <c:strCache>
                <c:ptCount val="1"/>
                <c:pt idx="0">
                  <c:v>Czechia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B2.2.3'!$B$3:$AJ$3</c:f>
              <c:numCache>
                <c:formatCode>0.00</c:formatCode>
                <c:ptCount val="35"/>
                <c:pt idx="0">
                  <c:v>12.6</c:v>
                </c:pt>
                <c:pt idx="1">
                  <c:v>12.5</c:v>
                </c:pt>
                <c:pt idx="2">
                  <c:v>11.8</c:v>
                </c:pt>
                <c:pt idx="3">
                  <c:v>11.7</c:v>
                </c:pt>
                <c:pt idx="4">
                  <c:v>10.3</c:v>
                </c:pt>
                <c:pt idx="5">
                  <c:v>9.3000000000000007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8.8000000000000007</c:v>
                </c:pt>
                <c:pt idx="9">
                  <c:v>8.6999999999999993</c:v>
                </c:pt>
                <c:pt idx="10">
                  <c:v>8.9</c:v>
                </c:pt>
                <c:pt idx="11">
                  <c:v>8.9</c:v>
                </c:pt>
                <c:pt idx="12">
                  <c:v>9.1</c:v>
                </c:pt>
                <c:pt idx="13">
                  <c:v>9.1999999999999993</c:v>
                </c:pt>
                <c:pt idx="14">
                  <c:v>9.6</c:v>
                </c:pt>
                <c:pt idx="15">
                  <c:v>10</c:v>
                </c:pt>
                <c:pt idx="16">
                  <c:v>10.3</c:v>
                </c:pt>
                <c:pt idx="17">
                  <c:v>11.1</c:v>
                </c:pt>
                <c:pt idx="18">
                  <c:v>11.5</c:v>
                </c:pt>
                <c:pt idx="19">
                  <c:v>11.3</c:v>
                </c:pt>
                <c:pt idx="20">
                  <c:v>11.2</c:v>
                </c:pt>
                <c:pt idx="21">
                  <c:v>10.4</c:v>
                </c:pt>
                <c:pt idx="22">
                  <c:v>10.3</c:v>
                </c:pt>
                <c:pt idx="23">
                  <c:v>10.199999999999999</c:v>
                </c:pt>
                <c:pt idx="24">
                  <c:v>10.4</c:v>
                </c:pt>
                <c:pt idx="25">
                  <c:v>10.5</c:v>
                </c:pt>
                <c:pt idx="26">
                  <c:v>10.7</c:v>
                </c:pt>
                <c:pt idx="27">
                  <c:v>10.8</c:v>
                </c:pt>
                <c:pt idx="28">
                  <c:v>10.7</c:v>
                </c:pt>
                <c:pt idx="29">
                  <c:v>10.5</c:v>
                </c:pt>
                <c:pt idx="30">
                  <c:v>10.3</c:v>
                </c:pt>
                <c:pt idx="31">
                  <c:v>10.6</c:v>
                </c:pt>
                <c:pt idx="32">
                  <c:v>9.5</c:v>
                </c:pt>
                <c:pt idx="33">
                  <c:v>8.4</c:v>
                </c:pt>
                <c:pt idx="34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B-42DA-A1F1-A1D70DF47E04}"/>
            </c:ext>
          </c:extLst>
        </c:ser>
        <c:ser>
          <c:idx val="4"/>
          <c:order val="1"/>
          <c:tx>
            <c:strRef>
              <c:f>'C B2.2.3'!$A$4</c:f>
              <c:strCache>
                <c:ptCount val="1"/>
                <c:pt idx="0">
                  <c:v>EU minimum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B2.2.3'!$B$4:$AJ$4</c:f>
              <c:numCache>
                <c:formatCode>0.00</c:formatCode>
                <c:ptCount val="35"/>
                <c:pt idx="0">
                  <c:v>10</c:v>
                </c:pt>
                <c:pt idx="1">
                  <c:v>9.9</c:v>
                </c:pt>
                <c:pt idx="2">
                  <c:v>10</c:v>
                </c:pt>
                <c:pt idx="3">
                  <c:v>9.6999999999999993</c:v>
                </c:pt>
                <c:pt idx="4">
                  <c:v>9.4</c:v>
                </c:pt>
                <c:pt idx="5">
                  <c:v>8.6</c:v>
                </c:pt>
                <c:pt idx="6">
                  <c:v>8.1</c:v>
                </c:pt>
                <c:pt idx="7">
                  <c:v>7.7</c:v>
                </c:pt>
                <c:pt idx="8">
                  <c:v>7.6</c:v>
                </c:pt>
                <c:pt idx="9">
                  <c:v>8.1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8.6</c:v>
                </c:pt>
                <c:pt idx="14">
                  <c:v>8.6</c:v>
                </c:pt>
                <c:pt idx="15">
                  <c:v>8.3000000000000007</c:v>
                </c:pt>
                <c:pt idx="16">
                  <c:v>8.1999999999999993</c:v>
                </c:pt>
                <c:pt idx="17">
                  <c:v>8.3000000000000007</c:v>
                </c:pt>
                <c:pt idx="18">
                  <c:v>8.3000000000000007</c:v>
                </c:pt>
                <c:pt idx="19">
                  <c:v>8.1</c:v>
                </c:pt>
                <c:pt idx="20">
                  <c:v>8.3000000000000007</c:v>
                </c:pt>
                <c:pt idx="21">
                  <c:v>8.3000000000000007</c:v>
                </c:pt>
                <c:pt idx="22">
                  <c:v>8.4</c:v>
                </c:pt>
                <c:pt idx="23">
                  <c:v>7.9</c:v>
                </c:pt>
                <c:pt idx="24">
                  <c:v>7.9</c:v>
                </c:pt>
                <c:pt idx="25">
                  <c:v>8.1</c:v>
                </c:pt>
                <c:pt idx="26">
                  <c:v>7.9</c:v>
                </c:pt>
                <c:pt idx="27">
                  <c:v>7.6</c:v>
                </c:pt>
                <c:pt idx="28">
                  <c:v>7.3</c:v>
                </c:pt>
                <c:pt idx="29">
                  <c:v>7</c:v>
                </c:pt>
                <c:pt idx="30">
                  <c:v>6.8</c:v>
                </c:pt>
                <c:pt idx="31">
                  <c:v>6.8</c:v>
                </c:pt>
                <c:pt idx="32">
                  <c:v>6.7</c:v>
                </c:pt>
                <c:pt idx="33">
                  <c:v>6.4</c:v>
                </c:pt>
                <c:pt idx="34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B-42DA-A1F1-A1D70DF47E04}"/>
            </c:ext>
          </c:extLst>
        </c:ser>
        <c:ser>
          <c:idx val="5"/>
          <c:order val="2"/>
          <c:tx>
            <c:strRef>
              <c:f>'C B2.2.3'!$A$5</c:f>
              <c:strCache>
                <c:ptCount val="1"/>
                <c:pt idx="0">
                  <c:v>EU maximum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B2.2.3'!$B$5:$AJ$5</c:f>
              <c:numCache>
                <c:formatCode>0.00</c:formatCode>
                <c:ptCount val="35"/>
                <c:pt idx="0">
                  <c:v>19.123999999999999</c:v>
                </c:pt>
                <c:pt idx="1">
                  <c:v>18.568000000000001</c:v>
                </c:pt>
                <c:pt idx="2">
                  <c:v>19.425000000000001</c:v>
                </c:pt>
                <c:pt idx="3">
                  <c:v>17.591999999999999</c:v>
                </c:pt>
                <c:pt idx="4">
                  <c:v>16.734000000000002</c:v>
                </c:pt>
                <c:pt idx="5">
                  <c:v>15.542999999999999</c:v>
                </c:pt>
                <c:pt idx="6">
                  <c:v>14.85</c:v>
                </c:pt>
                <c:pt idx="7">
                  <c:v>14.4</c:v>
                </c:pt>
                <c:pt idx="8">
                  <c:v>14.5</c:v>
                </c:pt>
                <c:pt idx="9">
                  <c:v>14.4</c:v>
                </c:pt>
                <c:pt idx="10">
                  <c:v>14.4</c:v>
                </c:pt>
                <c:pt idx="11">
                  <c:v>15</c:v>
                </c:pt>
                <c:pt idx="12">
                  <c:v>15.4</c:v>
                </c:pt>
                <c:pt idx="13">
                  <c:v>15.4</c:v>
                </c:pt>
                <c:pt idx="14">
                  <c:v>15.2</c:v>
                </c:pt>
                <c:pt idx="15">
                  <c:v>14.8</c:v>
                </c:pt>
                <c:pt idx="16">
                  <c:v>15.3</c:v>
                </c:pt>
                <c:pt idx="17">
                  <c:v>16.2</c:v>
                </c:pt>
                <c:pt idx="18">
                  <c:v>16.7</c:v>
                </c:pt>
                <c:pt idx="19">
                  <c:v>16.7</c:v>
                </c:pt>
                <c:pt idx="20">
                  <c:v>16.5</c:v>
                </c:pt>
                <c:pt idx="21">
                  <c:v>16.2</c:v>
                </c:pt>
                <c:pt idx="22">
                  <c:v>15.6</c:v>
                </c:pt>
                <c:pt idx="23">
                  <c:v>14.9</c:v>
                </c:pt>
                <c:pt idx="24">
                  <c:v>14.4</c:v>
                </c:pt>
                <c:pt idx="25">
                  <c:v>13.9</c:v>
                </c:pt>
                <c:pt idx="26">
                  <c:v>13.4</c:v>
                </c:pt>
                <c:pt idx="27">
                  <c:v>12.8</c:v>
                </c:pt>
                <c:pt idx="28">
                  <c:v>12.5</c:v>
                </c:pt>
                <c:pt idx="29">
                  <c:v>11.9</c:v>
                </c:pt>
                <c:pt idx="30">
                  <c:v>11.141999999999999</c:v>
                </c:pt>
                <c:pt idx="31">
                  <c:v>11.8</c:v>
                </c:pt>
                <c:pt idx="32">
                  <c:v>11.048</c:v>
                </c:pt>
                <c:pt idx="33">
                  <c:v>10.798999999999999</c:v>
                </c:pt>
                <c:pt idx="34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B-42DA-A1F1-A1D70DF47E04}"/>
            </c:ext>
          </c:extLst>
        </c:ser>
        <c:ser>
          <c:idx val="6"/>
          <c:order val="3"/>
          <c:tx>
            <c:strRef>
              <c:f>'C B2.2.3'!$A$6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B2.2.3'!$B$6:$AJ$6</c:f>
              <c:numCache>
                <c:formatCode>0.00</c:formatCode>
                <c:ptCount val="35"/>
                <c:pt idx="0">
                  <c:v>11.4</c:v>
                </c:pt>
                <c:pt idx="1">
                  <c:v>10.4</c:v>
                </c:pt>
                <c:pt idx="2">
                  <c:v>10</c:v>
                </c:pt>
                <c:pt idx="3">
                  <c:v>9.8000000000000007</c:v>
                </c:pt>
                <c:pt idx="4">
                  <c:v>9.5</c:v>
                </c:pt>
                <c:pt idx="5">
                  <c:v>9.4</c:v>
                </c:pt>
                <c:pt idx="6">
                  <c:v>9.6999999999999993</c:v>
                </c:pt>
                <c:pt idx="7">
                  <c:v>9.9</c:v>
                </c:pt>
                <c:pt idx="8">
                  <c:v>9.6</c:v>
                </c:pt>
                <c:pt idx="9">
                  <c:v>9.4</c:v>
                </c:pt>
                <c:pt idx="10">
                  <c:v>9.3000000000000007</c:v>
                </c:pt>
                <c:pt idx="11">
                  <c:v>8.9</c:v>
                </c:pt>
                <c:pt idx="12">
                  <c:v>8.6999999999999993</c:v>
                </c:pt>
                <c:pt idx="13">
                  <c:v>8.6</c:v>
                </c:pt>
                <c:pt idx="14">
                  <c:v>8.6</c:v>
                </c:pt>
                <c:pt idx="15">
                  <c:v>8.3000000000000007</c:v>
                </c:pt>
                <c:pt idx="16">
                  <c:v>8.1999999999999993</c:v>
                </c:pt>
                <c:pt idx="17">
                  <c:v>8.3000000000000007</c:v>
                </c:pt>
                <c:pt idx="18">
                  <c:v>8.3000000000000007</c:v>
                </c:pt>
                <c:pt idx="19">
                  <c:v>8.1</c:v>
                </c:pt>
                <c:pt idx="20">
                  <c:v>8.3000000000000007</c:v>
                </c:pt>
                <c:pt idx="21">
                  <c:v>8.3000000000000007</c:v>
                </c:pt>
                <c:pt idx="22">
                  <c:v>8.4</c:v>
                </c:pt>
                <c:pt idx="23">
                  <c:v>8.5</c:v>
                </c:pt>
                <c:pt idx="24">
                  <c:v>8.8000000000000007</c:v>
                </c:pt>
                <c:pt idx="25">
                  <c:v>9</c:v>
                </c:pt>
                <c:pt idx="26">
                  <c:v>9.6</c:v>
                </c:pt>
                <c:pt idx="27">
                  <c:v>9.5</c:v>
                </c:pt>
                <c:pt idx="28">
                  <c:v>9.5</c:v>
                </c:pt>
                <c:pt idx="29">
                  <c:v>9.4</c:v>
                </c:pt>
                <c:pt idx="30">
                  <c:v>9.3000000000000007</c:v>
                </c:pt>
                <c:pt idx="31">
                  <c:v>9.6</c:v>
                </c:pt>
                <c:pt idx="32">
                  <c:v>8.8000000000000007</c:v>
                </c:pt>
                <c:pt idx="33">
                  <c:v>8.3000000000000007</c:v>
                </c:pt>
                <c:pt idx="3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CB-42DA-A1F1-A1D70DF47E04}"/>
            </c:ext>
          </c:extLst>
        </c:ser>
        <c:ser>
          <c:idx val="7"/>
          <c:order val="4"/>
          <c:tx>
            <c:strRef>
              <c:f>'C B2.2.3'!$A$7</c:f>
              <c:strCache>
                <c:ptCount val="1"/>
                <c:pt idx="0">
                  <c:v>Hungary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B2.2.3'!$B$7:$AJ$7</c:f>
              <c:numCache>
                <c:formatCode>0.00</c:formatCode>
                <c:ptCount val="35"/>
                <c:pt idx="0">
                  <c:v>12.1</c:v>
                </c:pt>
                <c:pt idx="1">
                  <c:v>12.3</c:v>
                </c:pt>
                <c:pt idx="2">
                  <c:v>11.7</c:v>
                </c:pt>
                <c:pt idx="3">
                  <c:v>11.3</c:v>
                </c:pt>
                <c:pt idx="4">
                  <c:v>11.2</c:v>
                </c:pt>
                <c:pt idx="5">
                  <c:v>10.8</c:v>
                </c:pt>
                <c:pt idx="6">
                  <c:v>10.199999999999999</c:v>
                </c:pt>
                <c:pt idx="7">
                  <c:v>9.8000000000000007</c:v>
                </c:pt>
                <c:pt idx="8">
                  <c:v>9.5</c:v>
                </c:pt>
                <c:pt idx="9">
                  <c:v>9.1999999999999993</c:v>
                </c:pt>
                <c:pt idx="10">
                  <c:v>9.6</c:v>
                </c:pt>
                <c:pt idx="11">
                  <c:v>9.5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9.4</c:v>
                </c:pt>
                <c:pt idx="15">
                  <c:v>9.6999999999999993</c:v>
                </c:pt>
                <c:pt idx="16">
                  <c:v>9.9</c:v>
                </c:pt>
                <c:pt idx="17">
                  <c:v>9.6999999999999993</c:v>
                </c:pt>
                <c:pt idx="18">
                  <c:v>9.9</c:v>
                </c:pt>
                <c:pt idx="19">
                  <c:v>9.6</c:v>
                </c:pt>
                <c:pt idx="20">
                  <c:v>9</c:v>
                </c:pt>
                <c:pt idx="21">
                  <c:v>8.8000000000000007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9.5</c:v>
                </c:pt>
                <c:pt idx="25">
                  <c:v>9.4</c:v>
                </c:pt>
                <c:pt idx="26">
                  <c:v>9.8000000000000007</c:v>
                </c:pt>
                <c:pt idx="27">
                  <c:v>9.6999999999999993</c:v>
                </c:pt>
                <c:pt idx="28">
                  <c:v>9.6</c:v>
                </c:pt>
                <c:pt idx="29">
                  <c:v>9.6</c:v>
                </c:pt>
                <c:pt idx="30">
                  <c:v>9.6999999999999993</c:v>
                </c:pt>
                <c:pt idx="31">
                  <c:v>9.8000000000000007</c:v>
                </c:pt>
                <c:pt idx="32">
                  <c:v>9.3000000000000007</c:v>
                </c:pt>
                <c:pt idx="33">
                  <c:v>9.1</c:v>
                </c:pt>
                <c:pt idx="3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CB-42DA-A1F1-A1D70DF47E04}"/>
            </c:ext>
          </c:extLst>
        </c:ser>
        <c:ser>
          <c:idx val="2"/>
          <c:order val="5"/>
          <c:tx>
            <c:strRef>
              <c:f>'C B2.2.3'!$A$8</c:f>
              <c:strCache>
                <c:ptCount val="1"/>
                <c:pt idx="0">
                  <c:v>Poland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B2.2.3'!$B$8:$AJ$8</c:f>
              <c:numCache>
                <c:formatCode>0.00</c:formatCode>
                <c:ptCount val="35"/>
                <c:pt idx="0">
                  <c:v>14.4</c:v>
                </c:pt>
                <c:pt idx="1">
                  <c:v>14.3</c:v>
                </c:pt>
                <c:pt idx="2">
                  <c:v>13.4</c:v>
                </c:pt>
                <c:pt idx="3">
                  <c:v>12.9</c:v>
                </c:pt>
                <c:pt idx="4">
                  <c:v>12.5</c:v>
                </c:pt>
                <c:pt idx="5">
                  <c:v>11.2</c:v>
                </c:pt>
                <c:pt idx="6">
                  <c:v>11.1</c:v>
                </c:pt>
                <c:pt idx="7">
                  <c:v>10.7</c:v>
                </c:pt>
                <c:pt idx="8">
                  <c:v>10.199999999999999</c:v>
                </c:pt>
                <c:pt idx="9">
                  <c:v>9.9</c:v>
                </c:pt>
                <c:pt idx="10">
                  <c:v>9.9</c:v>
                </c:pt>
                <c:pt idx="11">
                  <c:v>9.6</c:v>
                </c:pt>
                <c:pt idx="12">
                  <c:v>9.3000000000000007</c:v>
                </c:pt>
                <c:pt idx="13">
                  <c:v>9.1999999999999993</c:v>
                </c:pt>
                <c:pt idx="14">
                  <c:v>9.3000000000000007</c:v>
                </c:pt>
                <c:pt idx="15">
                  <c:v>9.5</c:v>
                </c:pt>
                <c:pt idx="16">
                  <c:v>9.8000000000000007</c:v>
                </c:pt>
                <c:pt idx="17">
                  <c:v>10.199999999999999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10.199999999999999</c:v>
                </c:pt>
                <c:pt idx="22">
                  <c:v>10.1</c:v>
                </c:pt>
                <c:pt idx="23">
                  <c:v>9.6999999999999993</c:v>
                </c:pt>
                <c:pt idx="24">
                  <c:v>9.9</c:v>
                </c:pt>
                <c:pt idx="25">
                  <c:v>9.6999999999999993</c:v>
                </c:pt>
                <c:pt idx="26">
                  <c:v>10.1</c:v>
                </c:pt>
                <c:pt idx="27">
                  <c:v>10.6</c:v>
                </c:pt>
                <c:pt idx="28">
                  <c:v>10.199999999999999</c:v>
                </c:pt>
                <c:pt idx="29">
                  <c:v>9.9</c:v>
                </c:pt>
                <c:pt idx="30">
                  <c:v>9.5</c:v>
                </c:pt>
                <c:pt idx="31">
                  <c:v>9</c:v>
                </c:pt>
                <c:pt idx="32">
                  <c:v>8.3000000000000007</c:v>
                </c:pt>
                <c:pt idx="33">
                  <c:v>7.4</c:v>
                </c:pt>
                <c:pt idx="34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B-42DA-A1F1-A1D70DF47E04}"/>
            </c:ext>
          </c:extLst>
        </c:ser>
        <c:ser>
          <c:idx val="3"/>
          <c:order val="6"/>
          <c:tx>
            <c:strRef>
              <c:f>'C B2.2.3'!$A$9</c:f>
              <c:strCache>
                <c:ptCount val="1"/>
                <c:pt idx="0">
                  <c:v>Slovakia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'C B2.2.3'!$B$9:$AJ$9</c:f>
              <c:numCache>
                <c:formatCode>0.00</c:formatCode>
                <c:ptCount val="35"/>
                <c:pt idx="0">
                  <c:v>15.094579602493742</c:v>
                </c:pt>
                <c:pt idx="1">
                  <c:v>14.815131878413681</c:v>
                </c:pt>
                <c:pt idx="2">
                  <c:v>14.06970308854865</c:v>
                </c:pt>
                <c:pt idx="3">
                  <c:v>13.756207390938172</c:v>
                </c:pt>
                <c:pt idx="4">
                  <c:v>12.41412101121311</c:v>
                </c:pt>
                <c:pt idx="5">
                  <c:v>11.455988708688681</c:v>
                </c:pt>
                <c:pt idx="6">
                  <c:v>11.189086309295057</c:v>
                </c:pt>
                <c:pt idx="7">
                  <c:v>10.980457864900858</c:v>
                </c:pt>
                <c:pt idx="8">
                  <c:v>10.682094255911679</c:v>
                </c:pt>
                <c:pt idx="9">
                  <c:v>10.419346110651924</c:v>
                </c:pt>
                <c:pt idx="10">
                  <c:v>10.234526937751451</c:v>
                </c:pt>
                <c:pt idx="11">
                  <c:v>9.5068348036863526</c:v>
                </c:pt>
                <c:pt idx="12">
                  <c:v>9.4554272043135548</c:v>
                </c:pt>
                <c:pt idx="13">
                  <c:v>9.6239346079390717</c:v>
                </c:pt>
                <c:pt idx="14">
                  <c:v>10.004504605121102</c:v>
                </c:pt>
                <c:pt idx="15">
                  <c:v>10.130644931038841</c:v>
                </c:pt>
                <c:pt idx="16">
                  <c:v>10.032283315968908</c:v>
                </c:pt>
                <c:pt idx="17">
                  <c:v>10.126107473232537</c:v>
                </c:pt>
                <c:pt idx="18">
                  <c:v>10.663230241188661</c:v>
                </c:pt>
                <c:pt idx="19">
                  <c:v>11.365092048389965</c:v>
                </c:pt>
                <c:pt idx="20">
                  <c:v>11.204823657109026</c:v>
                </c:pt>
                <c:pt idx="21">
                  <c:v>11.265037833544261</c:v>
                </c:pt>
                <c:pt idx="22">
                  <c:v>10.269845341140647</c:v>
                </c:pt>
                <c:pt idx="23">
                  <c:v>10.127289853147555</c:v>
                </c:pt>
                <c:pt idx="24">
                  <c:v>10.15622159693311</c:v>
                </c:pt>
                <c:pt idx="25">
                  <c:v>10.251482309177641</c:v>
                </c:pt>
                <c:pt idx="26">
                  <c:v>10.598258303844112</c:v>
                </c:pt>
                <c:pt idx="27">
                  <c:v>10.657570774697604</c:v>
                </c:pt>
                <c:pt idx="28">
                  <c:v>10.582233033112646</c:v>
                </c:pt>
                <c:pt idx="29">
                  <c:v>10.460664151516267</c:v>
                </c:pt>
                <c:pt idx="30">
                  <c:v>10.37768736763411</c:v>
                </c:pt>
                <c:pt idx="31">
                  <c:v>10.384144504554319</c:v>
                </c:pt>
                <c:pt idx="32">
                  <c:v>9.6963189777441983</c:v>
                </c:pt>
                <c:pt idx="33">
                  <c:v>8.9606282961778163</c:v>
                </c:pt>
                <c:pt idx="34">
                  <c:v>8.532414076628795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CB-42DA-A1F1-A1D70DF47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93799648"/>
        <c:scaling>
          <c:orientation val="minMax"/>
          <c:max val="20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Number of live births per 1,000 inhabitants</a:t>
                </a:r>
              </a:p>
            </c:rich>
          </c:tx>
          <c:layout>
            <c:manualLayout>
              <c:xMode val="edge"/>
              <c:yMode val="edge"/>
              <c:x val="2.6874920913867563E-3"/>
              <c:y val="0.214662330866115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219328404385403E-2"/>
          <c:y val="0.91013011653510256"/>
          <c:w val="0.90421679976326486"/>
          <c:h val="8.986988346489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1664438216816E-2"/>
          <c:y val="2.0855129122845657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'C 3.1.1'!$B$2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3.1.1'!$B$3:$B$53</c:f>
              <c:numCache>
                <c:formatCode>0.00</c:formatCode>
                <c:ptCount val="51"/>
                <c:pt idx="0">
                  <c:v>2.3461038092184796</c:v>
                </c:pt>
                <c:pt idx="1">
                  <c:v>2.3439108939504925</c:v>
                </c:pt>
                <c:pt idx="2">
                  <c:v>2.3485935524341577</c:v>
                </c:pt>
                <c:pt idx="3">
                  <c:v>2.3389560358774326</c:v>
                </c:pt>
                <c:pt idx="4">
                  <c:v>2.349441124394438</c:v>
                </c:pt>
                <c:pt idx="5">
                  <c:v>2.3472331904511146</c:v>
                </c:pt>
                <c:pt idx="6">
                  <c:v>2.3588729414690071</c:v>
                </c:pt>
                <c:pt idx="7">
                  <c:v>2.3719316383176317</c:v>
                </c:pt>
                <c:pt idx="8">
                  <c:v>2.3757623679096986</c:v>
                </c:pt>
                <c:pt idx="9">
                  <c:v>2.3711314916740434</c:v>
                </c:pt>
                <c:pt idx="10">
                  <c:v>2.3823870776330431</c:v>
                </c:pt>
                <c:pt idx="11">
                  <c:v>2.4066145301583792</c:v>
                </c:pt>
                <c:pt idx="12">
                  <c:v>2.4354795524610049</c:v>
                </c:pt>
                <c:pt idx="13">
                  <c:v>2.463316317981374</c:v>
                </c:pt>
                <c:pt idx="14">
                  <c:v>2.4864729039970812</c:v>
                </c:pt>
                <c:pt idx="15">
                  <c:v>2.5128280776818386</c:v>
                </c:pt>
                <c:pt idx="16">
                  <c:v>2.5398582359476469</c:v>
                </c:pt>
                <c:pt idx="17">
                  <c:v>2.5686282274829386</c:v>
                </c:pt>
                <c:pt idx="18">
                  <c:v>2.5986300988860025</c:v>
                </c:pt>
                <c:pt idx="19">
                  <c:v>2.6259991930737581</c:v>
                </c:pt>
                <c:pt idx="20">
                  <c:v>2.6504792693585362</c:v>
                </c:pt>
                <c:pt idx="21">
                  <c:v>2.6710699589339688</c:v>
                </c:pt>
                <c:pt idx="22">
                  <c:v>2.6850857499139074</c:v>
                </c:pt>
                <c:pt idx="23">
                  <c:v>2.6905857767773953</c:v>
                </c:pt>
                <c:pt idx="24">
                  <c:v>2.6941182435088633</c:v>
                </c:pt>
                <c:pt idx="25">
                  <c:v>2.6977431039482824</c:v>
                </c:pt>
                <c:pt idx="26">
                  <c:v>2.7003191798073858</c:v>
                </c:pt>
                <c:pt idx="27">
                  <c:v>2.7016255266055418</c:v>
                </c:pt>
                <c:pt idx="28">
                  <c:v>2.7019136539276443</c:v>
                </c:pt>
                <c:pt idx="29">
                  <c:v>2.6987163298360328</c:v>
                </c:pt>
                <c:pt idx="30">
                  <c:v>2.6922077393560242</c:v>
                </c:pt>
                <c:pt idx="31">
                  <c:v>2.6873050689732807</c:v>
                </c:pt>
                <c:pt idx="32">
                  <c:v>2.6824849767907009</c:v>
                </c:pt>
                <c:pt idx="33">
                  <c:v>2.6759458619265892</c:v>
                </c:pt>
                <c:pt idx="34">
                  <c:v>2.6680942992190562</c:v>
                </c:pt>
                <c:pt idx="35">
                  <c:v>2.658297101917102</c:v>
                </c:pt>
                <c:pt idx="36">
                  <c:v>2.643835393101857</c:v>
                </c:pt>
                <c:pt idx="37">
                  <c:v>2.6230632494943409</c:v>
                </c:pt>
                <c:pt idx="38">
                  <c:v>2.6001662562609806</c:v>
                </c:pt>
                <c:pt idx="39">
                  <c:v>2.5734400026757358</c:v>
                </c:pt>
                <c:pt idx="40">
                  <c:v>2.5413505610554266</c:v>
                </c:pt>
                <c:pt idx="41">
                  <c:v>2.5050833477520897</c:v>
                </c:pt>
                <c:pt idx="42">
                  <c:v>2.4666668474823283</c:v>
                </c:pt>
                <c:pt idx="43">
                  <c:v>2.4254511283308706</c:v>
                </c:pt>
                <c:pt idx="44">
                  <c:v>2.390912386705569</c:v>
                </c:pt>
                <c:pt idx="45">
                  <c:v>2.3482898364037443</c:v>
                </c:pt>
                <c:pt idx="46">
                  <c:v>2.3173987378718639</c:v>
                </c:pt>
                <c:pt idx="47">
                  <c:v>2.2818223119773862</c:v>
                </c:pt>
                <c:pt idx="48">
                  <c:v>2.2524472968818876</c:v>
                </c:pt>
                <c:pt idx="49">
                  <c:v>2.2248381307745837</c:v>
                </c:pt>
                <c:pt idx="50">
                  <c:v>2.198971300433413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'C 3.1.1'!$C$2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3.1.1'!$C$3:$C$53</c:f>
              <c:numCache>
                <c:formatCode>0.00</c:formatCode>
                <c:ptCount val="51"/>
                <c:pt idx="0">
                  <c:v>1.3860828276272901</c:v>
                </c:pt>
                <c:pt idx="1">
                  <c:v>1.3766211229408758</c:v>
                </c:pt>
                <c:pt idx="2">
                  <c:v>1.3766358866556163</c:v>
                </c:pt>
                <c:pt idx="3">
                  <c:v>1.3611500511973795</c:v>
                </c:pt>
                <c:pt idx="4">
                  <c:v>1.3610959232370246</c:v>
                </c:pt>
                <c:pt idx="5">
                  <c:v>1.3491907311108433</c:v>
                </c:pt>
                <c:pt idx="6">
                  <c:v>1.3556419869172427</c:v>
                </c:pt>
                <c:pt idx="7">
                  <c:v>1.3606140242466078</c:v>
                </c:pt>
                <c:pt idx="8">
                  <c:v>1.3606836330036445</c:v>
                </c:pt>
                <c:pt idx="9">
                  <c:v>1.3573486383587037</c:v>
                </c:pt>
                <c:pt idx="10">
                  <c:v>1.3610187303348482</c:v>
                </c:pt>
                <c:pt idx="11">
                  <c:v>1.3712477105438794</c:v>
                </c:pt>
                <c:pt idx="12">
                  <c:v>1.3837492736341281</c:v>
                </c:pt>
                <c:pt idx="13">
                  <c:v>1.3957654600831078</c:v>
                </c:pt>
                <c:pt idx="14">
                  <c:v>1.4049369064369925</c:v>
                </c:pt>
                <c:pt idx="15">
                  <c:v>1.4155628853879625</c:v>
                </c:pt>
                <c:pt idx="16">
                  <c:v>1.4264654800139633</c:v>
                </c:pt>
                <c:pt idx="17">
                  <c:v>1.438634989491808</c:v>
                </c:pt>
                <c:pt idx="18">
                  <c:v>1.4514346222665853</c:v>
                </c:pt>
                <c:pt idx="19">
                  <c:v>1.463116855840737</c:v>
                </c:pt>
                <c:pt idx="20">
                  <c:v>1.4733461228006832</c:v>
                </c:pt>
                <c:pt idx="21">
                  <c:v>1.4816506600372168</c:v>
                </c:pt>
                <c:pt idx="22">
                  <c:v>1.4865479716251127</c:v>
                </c:pt>
                <c:pt idx="23">
                  <c:v>1.4876391875956505</c:v>
                </c:pt>
                <c:pt idx="24">
                  <c:v>1.488056252160058</c:v>
                </c:pt>
                <c:pt idx="25">
                  <c:v>1.4887383041521427</c:v>
                </c:pt>
                <c:pt idx="26">
                  <c:v>1.488806785215421</c:v>
                </c:pt>
                <c:pt idx="27">
                  <c:v>1.4883950711788887</c:v>
                </c:pt>
                <c:pt idx="28">
                  <c:v>1.4875161558169594</c:v>
                </c:pt>
                <c:pt idx="29">
                  <c:v>1.4850329279400547</c:v>
                </c:pt>
                <c:pt idx="30">
                  <c:v>1.4808550828942142</c:v>
                </c:pt>
                <c:pt idx="31">
                  <c:v>1.4772171020614822</c:v>
                </c:pt>
                <c:pt idx="32">
                  <c:v>1.4741504962747716</c:v>
                </c:pt>
                <c:pt idx="33">
                  <c:v>1.4703363550178357</c:v>
                </c:pt>
                <c:pt idx="34">
                  <c:v>1.4656229963238532</c:v>
                </c:pt>
                <c:pt idx="35">
                  <c:v>1.459796292433357</c:v>
                </c:pt>
                <c:pt idx="36">
                  <c:v>1.4514361077252436</c:v>
                </c:pt>
                <c:pt idx="37">
                  <c:v>1.4399143948941364</c:v>
                </c:pt>
                <c:pt idx="38">
                  <c:v>1.4269673737707158</c:v>
                </c:pt>
                <c:pt idx="39">
                  <c:v>1.4121857012514767</c:v>
                </c:pt>
                <c:pt idx="40">
                  <c:v>1.3947050651332138</c:v>
                </c:pt>
                <c:pt idx="41">
                  <c:v>1.375098358118819</c:v>
                </c:pt>
                <c:pt idx="42">
                  <c:v>1.3540892283039963</c:v>
                </c:pt>
                <c:pt idx="43">
                  <c:v>1.3314685253742811</c:v>
                </c:pt>
                <c:pt idx="44">
                  <c:v>1.3120330979659378</c:v>
                </c:pt>
                <c:pt idx="45">
                  <c:v>1.2884698605542031</c:v>
                </c:pt>
                <c:pt idx="46">
                  <c:v>1.2705390596144082</c:v>
                </c:pt>
                <c:pt idx="47">
                  <c:v>1.2502762954108175</c:v>
                </c:pt>
                <c:pt idx="48">
                  <c:v>1.2331563986799503</c:v>
                </c:pt>
                <c:pt idx="49">
                  <c:v>1.2170344590457691</c:v>
                </c:pt>
                <c:pt idx="50">
                  <c:v>1.2015930645585799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'C 3.1.1'!$D$2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3.1.1'!$D$3:$D$53</c:f>
              <c:numCache>
                <c:formatCode>0.00</c:formatCode>
                <c:ptCount val="51"/>
                <c:pt idx="0">
                  <c:v>0.96002098159118987</c:v>
                </c:pt>
                <c:pt idx="1">
                  <c:v>0.96728977100961677</c:v>
                </c:pt>
                <c:pt idx="2">
                  <c:v>0.97195766577854104</c:v>
                </c:pt>
                <c:pt idx="3">
                  <c:v>0.97780598468005286</c:v>
                </c:pt>
                <c:pt idx="4">
                  <c:v>0.98834520115741309</c:v>
                </c:pt>
                <c:pt idx="5">
                  <c:v>0.99804245934027103</c:v>
                </c:pt>
                <c:pt idx="6">
                  <c:v>1.0032309545517644</c:v>
                </c:pt>
                <c:pt idx="7">
                  <c:v>1.0113176140710238</c:v>
                </c:pt>
                <c:pt idx="8">
                  <c:v>1.0150787349060544</c:v>
                </c:pt>
                <c:pt idx="9">
                  <c:v>1.0137828533153395</c:v>
                </c:pt>
                <c:pt idx="10">
                  <c:v>1.0213683472981949</c:v>
                </c:pt>
                <c:pt idx="11">
                  <c:v>1.0353668196144996</c:v>
                </c:pt>
                <c:pt idx="12">
                  <c:v>1.0517302788268765</c:v>
                </c:pt>
                <c:pt idx="13">
                  <c:v>1.0675508578982662</c:v>
                </c:pt>
                <c:pt idx="14">
                  <c:v>1.0815359975600884</c:v>
                </c:pt>
                <c:pt idx="15">
                  <c:v>1.0972651922938759</c:v>
                </c:pt>
                <c:pt idx="16">
                  <c:v>1.1133927559336838</c:v>
                </c:pt>
                <c:pt idx="17">
                  <c:v>1.1299932379911306</c:v>
                </c:pt>
                <c:pt idx="18">
                  <c:v>1.147195476619417</c:v>
                </c:pt>
                <c:pt idx="19">
                  <c:v>1.1628823372330208</c:v>
                </c:pt>
                <c:pt idx="20">
                  <c:v>1.1771331465578532</c:v>
                </c:pt>
                <c:pt idx="21">
                  <c:v>1.1894192988967525</c:v>
                </c:pt>
                <c:pt idx="22">
                  <c:v>1.1985377782887945</c:v>
                </c:pt>
                <c:pt idx="23">
                  <c:v>1.202946589181745</c:v>
                </c:pt>
                <c:pt idx="24">
                  <c:v>1.2060619913488053</c:v>
                </c:pt>
                <c:pt idx="25">
                  <c:v>1.2090047997961397</c:v>
                </c:pt>
                <c:pt idx="26">
                  <c:v>1.211512394591965</c:v>
                </c:pt>
                <c:pt idx="27">
                  <c:v>1.2132304554266533</c:v>
                </c:pt>
                <c:pt idx="28">
                  <c:v>1.2143974981106849</c:v>
                </c:pt>
                <c:pt idx="29">
                  <c:v>1.2136834018959781</c:v>
                </c:pt>
                <c:pt idx="30">
                  <c:v>1.2113526564618102</c:v>
                </c:pt>
                <c:pt idx="31">
                  <c:v>1.2100879669117981</c:v>
                </c:pt>
                <c:pt idx="32">
                  <c:v>1.2083344805159291</c:v>
                </c:pt>
                <c:pt idx="33">
                  <c:v>1.2056095069087531</c:v>
                </c:pt>
                <c:pt idx="34">
                  <c:v>1.2024713028952025</c:v>
                </c:pt>
                <c:pt idx="35">
                  <c:v>1.1985008094837453</c:v>
                </c:pt>
                <c:pt idx="36">
                  <c:v>1.1923992853766137</c:v>
                </c:pt>
                <c:pt idx="37">
                  <c:v>1.1831488546002045</c:v>
                </c:pt>
                <c:pt idx="38">
                  <c:v>1.173198882490265</c:v>
                </c:pt>
                <c:pt idx="39">
                  <c:v>1.1612543014242591</c:v>
                </c:pt>
                <c:pt idx="40">
                  <c:v>1.146645495922213</c:v>
                </c:pt>
                <c:pt idx="41">
                  <c:v>1.1299849896332703</c:v>
                </c:pt>
                <c:pt idx="42">
                  <c:v>1.1125776191783319</c:v>
                </c:pt>
                <c:pt idx="43">
                  <c:v>1.0939826029565896</c:v>
                </c:pt>
                <c:pt idx="44">
                  <c:v>1.0788792887396315</c:v>
                </c:pt>
                <c:pt idx="45">
                  <c:v>1.0598199758495412</c:v>
                </c:pt>
                <c:pt idx="46">
                  <c:v>1.046859678257456</c:v>
                </c:pt>
                <c:pt idx="47">
                  <c:v>1.0315460165665684</c:v>
                </c:pt>
                <c:pt idx="48">
                  <c:v>1.0192908982019373</c:v>
                </c:pt>
                <c:pt idx="49">
                  <c:v>1.0078036717288144</c:v>
                </c:pt>
                <c:pt idx="50">
                  <c:v>0.99737823587483299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</a:t>
                </a:r>
                <a:r>
                  <a:rPr lang="cs-CZ"/>
                  <a:t>s of persons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5614503606629591"/>
          <c:w val="0.12634201937785228"/>
          <c:h val="0.540502236171527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65266790451664"/>
          <c:y val="3.4001297036065303E-2"/>
          <c:w val="0.86087501247026232"/>
          <c:h val="0.8967613925549317"/>
        </c:manualLayout>
      </c:layout>
      <c:lineChart>
        <c:grouping val="standard"/>
        <c:varyColors val="0"/>
        <c:ser>
          <c:idx val="0"/>
          <c:order val="0"/>
          <c:tx>
            <c:strRef>
              <c:f>'C 3.1.2'!$B$2</c:f>
              <c:strCache>
                <c:ptCount val="1"/>
                <c:pt idx="0">
                  <c:v>Ratio of average old-age pension to average wage (%)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3.1.2'!$A$3:$A$53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3.1.2'!$B$3:$B$53</c:f>
              <c:numCache>
                <c:formatCode>0.00</c:formatCode>
                <c:ptCount val="51"/>
                <c:pt idx="0">
                  <c:v>43.03286695055035</c:v>
                </c:pt>
                <c:pt idx="1">
                  <c:v>41.635205409762207</c:v>
                </c:pt>
                <c:pt idx="2">
                  <c:v>41.04429176244021</c:v>
                </c:pt>
                <c:pt idx="3">
                  <c:v>40.477481464292289</c:v>
                </c:pt>
                <c:pt idx="4">
                  <c:v>40.108500822807279</c:v>
                </c:pt>
                <c:pt idx="5">
                  <c:v>39.944428824631927</c:v>
                </c:pt>
                <c:pt idx="6">
                  <c:v>39.78918556298575</c:v>
                </c:pt>
                <c:pt idx="7">
                  <c:v>39.659708050242415</c:v>
                </c:pt>
                <c:pt idx="8">
                  <c:v>39.53287572876598</c:v>
                </c:pt>
                <c:pt idx="9">
                  <c:v>39.407230174242628</c:v>
                </c:pt>
                <c:pt idx="10">
                  <c:v>39.286451576900575</c:v>
                </c:pt>
                <c:pt idx="11">
                  <c:v>39.192335651692751</c:v>
                </c:pt>
                <c:pt idx="12">
                  <c:v>39.124361128211397</c:v>
                </c:pt>
                <c:pt idx="13">
                  <c:v>39.081798543396765</c:v>
                </c:pt>
                <c:pt idx="14">
                  <c:v>39.063786933676539</c:v>
                </c:pt>
                <c:pt idx="15">
                  <c:v>39.06662751369543</c:v>
                </c:pt>
                <c:pt idx="16">
                  <c:v>39.082155880869045</c:v>
                </c:pt>
                <c:pt idx="17">
                  <c:v>39.08276716139568</c:v>
                </c:pt>
                <c:pt idx="18">
                  <c:v>39.105329194084014</c:v>
                </c:pt>
                <c:pt idx="19">
                  <c:v>39.121414041434051</c:v>
                </c:pt>
                <c:pt idx="20">
                  <c:v>39.09745715084312</c:v>
                </c:pt>
                <c:pt idx="21">
                  <c:v>39.041099241363689</c:v>
                </c:pt>
                <c:pt idx="22">
                  <c:v>38.970396144675831</c:v>
                </c:pt>
                <c:pt idx="23">
                  <c:v>38.889751361523636</c:v>
                </c:pt>
                <c:pt idx="24">
                  <c:v>38.818665630351049</c:v>
                </c:pt>
                <c:pt idx="25">
                  <c:v>38.754320375999889</c:v>
                </c:pt>
                <c:pt idx="26">
                  <c:v>38.693875440573969</c:v>
                </c:pt>
                <c:pt idx="27">
                  <c:v>38.636402953049263</c:v>
                </c:pt>
                <c:pt idx="28">
                  <c:v>38.574820985793409</c:v>
                </c:pt>
                <c:pt idx="29">
                  <c:v>38.514274363980455</c:v>
                </c:pt>
                <c:pt idx="30">
                  <c:v>38.469160550462227</c:v>
                </c:pt>
                <c:pt idx="31">
                  <c:v>38.430507946793867</c:v>
                </c:pt>
                <c:pt idx="32">
                  <c:v>38.375146713435313</c:v>
                </c:pt>
                <c:pt idx="33">
                  <c:v>38.315833711940947</c:v>
                </c:pt>
                <c:pt idx="34">
                  <c:v>38.246919154882349</c:v>
                </c:pt>
                <c:pt idx="35">
                  <c:v>38.177370264748014</c:v>
                </c:pt>
                <c:pt idx="36">
                  <c:v>38.104481990221032</c:v>
                </c:pt>
                <c:pt idx="37">
                  <c:v>38.027382766767062</c:v>
                </c:pt>
                <c:pt idx="38">
                  <c:v>37.948083362985102</c:v>
                </c:pt>
                <c:pt idx="39">
                  <c:v>37.869859977533174</c:v>
                </c:pt>
                <c:pt idx="40">
                  <c:v>37.787535073963888</c:v>
                </c:pt>
                <c:pt idx="41">
                  <c:v>37.699527766645986</c:v>
                </c:pt>
                <c:pt idx="42">
                  <c:v>37.613904170836072</c:v>
                </c:pt>
                <c:pt idx="43">
                  <c:v>37.539764306901873</c:v>
                </c:pt>
                <c:pt idx="44">
                  <c:v>37.476873946639508</c:v>
                </c:pt>
                <c:pt idx="45">
                  <c:v>37.423400349560971</c:v>
                </c:pt>
                <c:pt idx="46">
                  <c:v>37.379262347607295</c:v>
                </c:pt>
                <c:pt idx="47">
                  <c:v>37.344049099745455</c:v>
                </c:pt>
                <c:pt idx="48">
                  <c:v>37.31792452602842</c:v>
                </c:pt>
                <c:pt idx="49">
                  <c:v>37.302360670162386</c:v>
                </c:pt>
                <c:pt idx="50">
                  <c:v>37.293286657459575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4"/>
          <c:min val="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9163118205390487E-3"/>
              <c:y val="0.45009593208626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2996714502955"/>
          <c:y val="1.4971448776677714E-2"/>
          <c:w val="0.8558993349589239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'C 3.1.3'!$B$1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3.1.3'!$B$2:$B$52</c:f>
              <c:numCache>
                <c:formatCode>0.00</c:formatCode>
                <c:ptCount val="51"/>
                <c:pt idx="0">
                  <c:v>7.1417258205054495</c:v>
                </c:pt>
                <c:pt idx="1">
                  <c:v>6.9510972605805135</c:v>
                </c:pt>
                <c:pt idx="2">
                  <c:v>6.8862266523237539</c:v>
                </c:pt>
                <c:pt idx="3">
                  <c:v>6.7262754185281892</c:v>
                </c:pt>
                <c:pt idx="4">
                  <c:v>6.6886938400382885</c:v>
                </c:pt>
                <c:pt idx="5">
                  <c:v>6.7075253208816026</c:v>
                </c:pt>
                <c:pt idx="6">
                  <c:v>6.6896083617215094</c:v>
                </c:pt>
                <c:pt idx="7">
                  <c:v>6.7023108940677503</c:v>
                </c:pt>
                <c:pt idx="8">
                  <c:v>6.7177377140785461</c:v>
                </c:pt>
                <c:pt idx="9">
                  <c:v>6.7337895238845977</c:v>
                </c:pt>
                <c:pt idx="10">
                  <c:v>6.7620092950766955</c:v>
                </c:pt>
                <c:pt idx="11">
                  <c:v>6.8052141373864119</c:v>
                </c:pt>
                <c:pt idx="12">
                  <c:v>6.8692090202009597</c:v>
                </c:pt>
                <c:pt idx="13">
                  <c:v>6.9565728660738877</c:v>
                </c:pt>
                <c:pt idx="14">
                  <c:v>7.0747325213573662</c:v>
                </c:pt>
                <c:pt idx="15">
                  <c:v>7.2241064940431281</c:v>
                </c:pt>
                <c:pt idx="16">
                  <c:v>7.3932656676053021</c:v>
                </c:pt>
                <c:pt idx="17">
                  <c:v>7.5013227241472524</c:v>
                </c:pt>
                <c:pt idx="18">
                  <c:v>7.6613277897509295</c:v>
                </c:pt>
                <c:pt idx="19">
                  <c:v>7.8214018662857852</c:v>
                </c:pt>
                <c:pt idx="20">
                  <c:v>7.9801291005141506</c:v>
                </c:pt>
                <c:pt idx="21">
                  <c:v>8.1250548980758097</c:v>
                </c:pt>
                <c:pt idx="22">
                  <c:v>8.2437365198128489</c:v>
                </c:pt>
                <c:pt idx="23">
                  <c:v>8.3386447110983575</c:v>
                </c:pt>
                <c:pt idx="24">
                  <c:v>8.424372820983713</c:v>
                </c:pt>
                <c:pt idx="25">
                  <c:v>8.5054546721062518</c:v>
                </c:pt>
                <c:pt idx="26">
                  <c:v>8.5827908610306061</c:v>
                </c:pt>
                <c:pt idx="27">
                  <c:v>8.656590395578462</c:v>
                </c:pt>
                <c:pt idx="28">
                  <c:v>8.7258592420550798</c:v>
                </c:pt>
                <c:pt idx="29">
                  <c:v>8.7909514015800099</c:v>
                </c:pt>
                <c:pt idx="30">
                  <c:v>8.8016862132765041</c:v>
                </c:pt>
                <c:pt idx="31">
                  <c:v>8.8631028193103081</c:v>
                </c:pt>
                <c:pt idx="32">
                  <c:v>8.9595253470981771</c:v>
                </c:pt>
                <c:pt idx="33">
                  <c:v>9.0503927846819572</c:v>
                </c:pt>
                <c:pt idx="34">
                  <c:v>9.1286466261038228</c:v>
                </c:pt>
                <c:pt idx="35">
                  <c:v>9.1850947680652837</c:v>
                </c:pt>
                <c:pt idx="36">
                  <c:v>9.2169920963222705</c:v>
                </c:pt>
                <c:pt idx="37">
                  <c:v>9.2123382693018119</c:v>
                </c:pt>
                <c:pt idx="38">
                  <c:v>9.1747581595552816</c:v>
                </c:pt>
                <c:pt idx="39">
                  <c:v>9.1177624653762841</c:v>
                </c:pt>
                <c:pt idx="40">
                  <c:v>9.0516673621038883</c:v>
                </c:pt>
                <c:pt idx="41">
                  <c:v>8.9819420022892746</c:v>
                </c:pt>
                <c:pt idx="42">
                  <c:v>8.9112950380717546</c:v>
                </c:pt>
                <c:pt idx="43">
                  <c:v>8.8485683009948684</c:v>
                </c:pt>
                <c:pt idx="44">
                  <c:v>8.7946842812434376</c:v>
                </c:pt>
                <c:pt idx="45">
                  <c:v>8.7539352843852747</c:v>
                </c:pt>
                <c:pt idx="46">
                  <c:v>8.7292880899286072</c:v>
                </c:pt>
                <c:pt idx="47">
                  <c:v>8.727939186209408</c:v>
                </c:pt>
                <c:pt idx="48">
                  <c:v>8.7536151478408009</c:v>
                </c:pt>
                <c:pt idx="49">
                  <c:v>8.8088629746880596</c:v>
                </c:pt>
                <c:pt idx="50">
                  <c:v>8.8879648226923731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5.2758160553053766E-3"/>
              <c:y val="0.41530265124115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08261904586776E-2"/>
          <c:y val="1.97276012960921E-2"/>
          <c:w val="0.71665200019011543"/>
          <c:h val="0.91361134999421945"/>
        </c:manualLayout>
      </c:layout>
      <c:lineChart>
        <c:grouping val="standard"/>
        <c:varyColors val="0"/>
        <c:ser>
          <c:idx val="3"/>
          <c:order val="0"/>
          <c:tx>
            <c:strRef>
              <c:f>'C B3.1.1'!$A$6</c:f>
              <c:strCache>
                <c:ptCount val="1"/>
                <c:pt idx="0">
                  <c:v>Baseline scenario (all reform components)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B3.1.1'!$B$6:$AZ$6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1.0142132162719975E-2</c:v>
                </c:pt>
                <c:pt idx="2">
                  <c:v>0.29725951648696025</c:v>
                </c:pt>
                <c:pt idx="3">
                  <c:v>0.51268651078651928</c:v>
                </c:pt>
                <c:pt idx="4">
                  <c:v>0.58732934688316085</c:v>
                </c:pt>
                <c:pt idx="5">
                  <c:v>0.59550536041650481</c:v>
                </c:pt>
                <c:pt idx="6">
                  <c:v>0.64555307332964595</c:v>
                </c:pt>
                <c:pt idx="7">
                  <c:v>0.65048322322361507</c:v>
                </c:pt>
                <c:pt idx="8">
                  <c:v>0.65014356301891851</c:v>
                </c:pt>
                <c:pt idx="9">
                  <c:v>0.64869649788887962</c:v>
                </c:pt>
                <c:pt idx="10">
                  <c:v>0.63463685486488863</c:v>
                </c:pt>
                <c:pt idx="11">
                  <c:v>0.60668042584285686</c:v>
                </c:pt>
                <c:pt idx="12">
                  <c:v>0.55847134477922999</c:v>
                </c:pt>
                <c:pt idx="13">
                  <c:v>0.48984779129411748</c:v>
                </c:pt>
                <c:pt idx="14">
                  <c:v>0.38969208691426438</c:v>
                </c:pt>
                <c:pt idx="15">
                  <c:v>0.25411049778219308</c:v>
                </c:pt>
                <c:pt idx="16">
                  <c:v>9.7035350752346261E-2</c:v>
                </c:pt>
                <c:pt idx="17">
                  <c:v>6.0922439619055524E-3</c:v>
                </c:pt>
                <c:pt idx="18">
                  <c:v>-0.14030318498803318</c:v>
                </c:pt>
                <c:pt idx="19">
                  <c:v>-0.28783560876844128</c:v>
                </c:pt>
                <c:pt idx="20">
                  <c:v>-0.4321247259615717</c:v>
                </c:pt>
                <c:pt idx="21">
                  <c:v>-0.558737851544576</c:v>
                </c:pt>
                <c:pt idx="22">
                  <c:v>-0.65947772330695109</c:v>
                </c:pt>
                <c:pt idx="23">
                  <c:v>-0.73828477870221754</c:v>
                </c:pt>
                <c:pt idx="24">
                  <c:v>-0.80923375304824141</c:v>
                </c:pt>
                <c:pt idx="25">
                  <c:v>-0.87832364730457257</c:v>
                </c:pt>
                <c:pt idx="26">
                  <c:v>-0.94453841378825665</c:v>
                </c:pt>
                <c:pt idx="27">
                  <c:v>-1.007329924967971</c:v>
                </c:pt>
                <c:pt idx="28">
                  <c:v>-1.0656401786549914</c:v>
                </c:pt>
                <c:pt idx="29">
                  <c:v>-1.119941271790136</c:v>
                </c:pt>
                <c:pt idx="30">
                  <c:v>-1.116849992602722</c:v>
                </c:pt>
                <c:pt idx="31">
                  <c:v>-1.1697855141806528</c:v>
                </c:pt>
                <c:pt idx="32">
                  <c:v>-1.2625063087985211</c:v>
                </c:pt>
                <c:pt idx="33">
                  <c:v>-1.3493740063282598</c:v>
                </c:pt>
                <c:pt idx="34">
                  <c:v>-1.4226507295025197</c:v>
                </c:pt>
                <c:pt idx="35">
                  <c:v>-1.4708764108834362</c:v>
                </c:pt>
                <c:pt idx="36">
                  <c:v>-1.4921037623480906</c:v>
                </c:pt>
                <c:pt idx="37">
                  <c:v>-1.475413661092535</c:v>
                </c:pt>
                <c:pt idx="38">
                  <c:v>-1.4271322820211356</c:v>
                </c:pt>
                <c:pt idx="39">
                  <c:v>-1.3603545739713692</c:v>
                </c:pt>
                <c:pt idx="40">
                  <c:v>-1.2847086490867632</c:v>
                </c:pt>
                <c:pt idx="41">
                  <c:v>-1.2048591950343592</c:v>
                </c:pt>
                <c:pt idx="42">
                  <c:v>-1.1240455834685967</c:v>
                </c:pt>
                <c:pt idx="43">
                  <c:v>-1.0516233217453994</c:v>
                </c:pt>
                <c:pt idx="44">
                  <c:v>-0.98741844209371799</c:v>
                </c:pt>
                <c:pt idx="45">
                  <c:v>-0.93664646692889164</c:v>
                </c:pt>
                <c:pt idx="46">
                  <c:v>-0.90193703734514941</c:v>
                </c:pt>
                <c:pt idx="47">
                  <c:v>-0.89151874535295939</c:v>
                </c:pt>
                <c:pt idx="48">
                  <c:v>-0.90816921501676973</c:v>
                </c:pt>
                <c:pt idx="49">
                  <c:v>-0.95895673366866596</c:v>
                </c:pt>
                <c:pt idx="50">
                  <c:v>-1.0331868745746711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1B-4C97-B1FC-E6E028A3FBB0}"/>
            </c:ext>
          </c:extLst>
        </c:ser>
        <c:ser>
          <c:idx val="0"/>
          <c:order val="1"/>
          <c:tx>
            <c:strRef>
              <c:f>'C B3.1.1'!$A$5</c:f>
              <c:strCache>
                <c:ptCount val="1"/>
                <c:pt idx="0">
                  <c:v>Higher retirement age without reduced credits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B3.1.1'!$B$5:$AZ$5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4.392830788479074E-3</c:v>
                </c:pt>
                <c:pt idx="2">
                  <c:v>0.28576091373847845</c:v>
                </c:pt>
                <c:pt idx="3">
                  <c:v>0.49543860666380013</c:v>
                </c:pt>
                <c:pt idx="4">
                  <c:v>0.55650029959933356</c:v>
                </c:pt>
                <c:pt idx="5">
                  <c:v>0.54647210395280688</c:v>
                </c:pt>
                <c:pt idx="6">
                  <c:v>0.57515961352535427</c:v>
                </c:pt>
                <c:pt idx="7">
                  <c:v>0.62633469957825305</c:v>
                </c:pt>
                <c:pt idx="8">
                  <c:v>0.52328425777716348</c:v>
                </c:pt>
                <c:pt idx="9">
                  <c:v>0.48996250633634375</c:v>
                </c:pt>
                <c:pt idx="10">
                  <c:v>0.43766272595381395</c:v>
                </c:pt>
                <c:pt idx="11">
                  <c:v>0.37050945238424582</c:v>
                </c:pt>
                <c:pt idx="12">
                  <c:v>0.28191737848809417</c:v>
                </c:pt>
                <c:pt idx="13">
                  <c:v>0.17283177236518554</c:v>
                </c:pt>
                <c:pt idx="14">
                  <c:v>3.1170142128971179E-2</c:v>
                </c:pt>
                <c:pt idx="15">
                  <c:v>-0.14837759300858977</c:v>
                </c:pt>
                <c:pt idx="16">
                  <c:v>-0.34667562797048923</c:v>
                </c:pt>
                <c:pt idx="17">
                  <c:v>-0.47905221028446832</c:v>
                </c:pt>
                <c:pt idx="18">
                  <c:v>-0.66521990837685152</c:v>
                </c:pt>
                <c:pt idx="19">
                  <c:v>-0.85309899050627891</c:v>
                </c:pt>
                <c:pt idx="20">
                  <c:v>-1.0322971286534415</c:v>
                </c:pt>
                <c:pt idx="21">
                  <c:v>-1.191789126452683</c:v>
                </c:pt>
                <c:pt idx="22">
                  <c:v>-1.3245136821484351</c:v>
                </c:pt>
                <c:pt idx="23">
                  <c:v>-1.4285250940285259</c:v>
                </c:pt>
                <c:pt idx="24">
                  <c:v>-1.5216866943312795</c:v>
                </c:pt>
                <c:pt idx="25">
                  <c:v>-1.6109607743020824</c:v>
                </c:pt>
                <c:pt idx="26">
                  <c:v>-1.6972140735288495</c:v>
                </c:pt>
                <c:pt idx="27">
                  <c:v>-1.7727021097003917</c:v>
                </c:pt>
                <c:pt idx="28">
                  <c:v>-1.8447385984510838</c:v>
                </c:pt>
                <c:pt idx="29">
                  <c:v>-1.9132943420742023</c:v>
                </c:pt>
                <c:pt idx="30">
                  <c:v>-1.919228240155908</c:v>
                </c:pt>
                <c:pt idx="31">
                  <c:v>-1.9794894658739626</c:v>
                </c:pt>
                <c:pt idx="32">
                  <c:v>-2.0775814218582873</c:v>
                </c:pt>
                <c:pt idx="33">
                  <c:v>-2.169663011101715</c:v>
                </c:pt>
                <c:pt idx="34">
                  <c:v>-2.2435730762696355</c:v>
                </c:pt>
                <c:pt idx="35">
                  <c:v>-2.2909058688087711</c:v>
                </c:pt>
                <c:pt idx="36">
                  <c:v>-2.3130289725394313</c:v>
                </c:pt>
                <c:pt idx="37">
                  <c:v>-2.2919657490777041</c:v>
                </c:pt>
                <c:pt idx="38">
                  <c:v>-2.2379281264743494</c:v>
                </c:pt>
                <c:pt idx="39">
                  <c:v>-2.163580853472288</c:v>
                </c:pt>
                <c:pt idx="40">
                  <c:v>-2.0799224750210961</c:v>
                </c:pt>
                <c:pt idx="41">
                  <c:v>-1.9883152693072397</c:v>
                </c:pt>
                <c:pt idx="42">
                  <c:v>-1.895127785552905</c:v>
                </c:pt>
                <c:pt idx="43">
                  <c:v>-1.8125692394858834</c:v>
                </c:pt>
                <c:pt idx="44">
                  <c:v>-1.7389388107292749</c:v>
                </c:pt>
                <c:pt idx="45">
                  <c:v>-1.6760184777518159</c:v>
                </c:pt>
                <c:pt idx="46">
                  <c:v>-1.6333645520606197</c:v>
                </c:pt>
                <c:pt idx="47">
                  <c:v>-1.613227435298457</c:v>
                </c:pt>
                <c:pt idx="48">
                  <c:v>-1.6246461186048187</c:v>
                </c:pt>
                <c:pt idx="49">
                  <c:v>-1.6677776921329386</c:v>
                </c:pt>
                <c:pt idx="50">
                  <c:v>-1.7420078330389437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B-4C97-B1FC-E6E028A3FBB0}"/>
            </c:ext>
          </c:extLst>
        </c:ser>
        <c:ser>
          <c:idx val="5"/>
          <c:order val="2"/>
          <c:tx>
            <c:strRef>
              <c:f>'C B3.1.1'!$A$4</c:f>
              <c:strCache>
                <c:ptCount val="1"/>
                <c:pt idx="0">
                  <c:v>Ratirement age capped at 65, without reduced credits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B3.1.1'!$B$4:$AZ$4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4.392830788479074E-3</c:v>
                </c:pt>
                <c:pt idx="2">
                  <c:v>0.28576091373847845</c:v>
                </c:pt>
                <c:pt idx="3">
                  <c:v>0.49543860666380013</c:v>
                </c:pt>
                <c:pt idx="4">
                  <c:v>0.55650029959933356</c:v>
                </c:pt>
                <c:pt idx="5">
                  <c:v>0.54647210395280688</c:v>
                </c:pt>
                <c:pt idx="6">
                  <c:v>0.57515961352535427</c:v>
                </c:pt>
                <c:pt idx="7">
                  <c:v>0.62633469957825305</c:v>
                </c:pt>
                <c:pt idx="8">
                  <c:v>0.52328425777716348</c:v>
                </c:pt>
                <c:pt idx="9">
                  <c:v>0.47739323700627168</c:v>
                </c:pt>
                <c:pt idx="10">
                  <c:v>0.35190949489064316</c:v>
                </c:pt>
                <c:pt idx="11">
                  <c:v>0.22636056544067351</c:v>
                </c:pt>
                <c:pt idx="12">
                  <c:v>6.7621931094071996E-2</c:v>
                </c:pt>
                <c:pt idx="13">
                  <c:v>-0.14977544492166395</c:v>
                </c:pt>
                <c:pt idx="14">
                  <c:v>-0.40576092920096762</c:v>
                </c:pt>
                <c:pt idx="15">
                  <c:v>-0.6751088236492464</c:v>
                </c:pt>
                <c:pt idx="16">
                  <c:v>-0.97071449628492168</c:v>
                </c:pt>
                <c:pt idx="17">
                  <c:v>-1.153226009406529</c:v>
                </c:pt>
                <c:pt idx="18">
                  <c:v>-1.3685155459790579</c:v>
                </c:pt>
                <c:pt idx="19">
                  <c:v>-1.6027258201702317</c:v>
                </c:pt>
                <c:pt idx="20">
                  <c:v>-1.8133847111464707</c:v>
                </c:pt>
                <c:pt idx="21">
                  <c:v>-1.9612879172637623</c:v>
                </c:pt>
                <c:pt idx="22">
                  <c:v>-2.0932517490879867</c:v>
                </c:pt>
                <c:pt idx="23">
                  <c:v>-2.2206609626539553</c:v>
                </c:pt>
                <c:pt idx="24">
                  <c:v>-2.3523665086516274</c:v>
                </c:pt>
                <c:pt idx="25">
                  <c:v>-2.4870832868683692</c:v>
                </c:pt>
                <c:pt idx="26">
                  <c:v>-2.6420727815471317</c:v>
                </c:pt>
                <c:pt idx="27">
                  <c:v>-2.8043327282506514</c:v>
                </c:pt>
                <c:pt idx="28">
                  <c:v>-2.9180599106977141</c:v>
                </c:pt>
                <c:pt idx="29">
                  <c:v>-3.0251182038053894</c:v>
                </c:pt>
                <c:pt idx="30">
                  <c:v>-3.0664490460588283</c:v>
                </c:pt>
                <c:pt idx="31">
                  <c:v>-3.1626962012694015</c:v>
                </c:pt>
                <c:pt idx="32">
                  <c:v>-3.2675250775503191</c:v>
                </c:pt>
                <c:pt idx="33">
                  <c:v>-3.331520530577496</c:v>
                </c:pt>
                <c:pt idx="34">
                  <c:v>-3.3632614280053357</c:v>
                </c:pt>
                <c:pt idx="35">
                  <c:v>-3.3426607101725825</c:v>
                </c:pt>
                <c:pt idx="36">
                  <c:v>-3.2829879419073915</c:v>
                </c:pt>
                <c:pt idx="37">
                  <c:v>-3.1907393853794144</c:v>
                </c:pt>
                <c:pt idx="38">
                  <c:v>-3.092905084014669</c:v>
                </c:pt>
                <c:pt idx="39">
                  <c:v>-2.9994042818200608</c:v>
                </c:pt>
                <c:pt idx="40">
                  <c:v>-2.9062835464148158</c:v>
                </c:pt>
                <c:pt idx="41">
                  <c:v>-2.8163143870313316</c:v>
                </c:pt>
                <c:pt idx="42">
                  <c:v>-2.7321773486231837</c:v>
                </c:pt>
                <c:pt idx="43">
                  <c:v>-2.6698885278696594</c:v>
                </c:pt>
                <c:pt idx="44">
                  <c:v>-2.6245719574309589</c:v>
                </c:pt>
                <c:pt idx="45">
                  <c:v>-2.6024113130261544</c:v>
                </c:pt>
                <c:pt idx="46">
                  <c:v>-2.612667185997676</c:v>
                </c:pt>
                <c:pt idx="47">
                  <c:v>-2.6543835829318994</c:v>
                </c:pt>
                <c:pt idx="48">
                  <c:v>-2.727268850535145</c:v>
                </c:pt>
                <c:pt idx="49">
                  <c:v>-2.8238808422740682</c:v>
                </c:pt>
                <c:pt idx="50">
                  <c:v>-2.8981109831800733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B-4C97-B1FC-E6E028A3FBB0}"/>
            </c:ext>
          </c:extLst>
        </c:ser>
        <c:ser>
          <c:idx val="2"/>
          <c:order val="3"/>
          <c:tx>
            <c:strRef>
              <c:f>'C B3.1.1'!$A$3</c:f>
              <c:strCache>
                <c:ptCount val="1"/>
                <c:pt idx="0">
                  <c:v>Valorisation by half of the real wage (valid until 2023)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B3.1.1'!$B$3:$AZ$3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4.392830788479074E-3</c:v>
                </c:pt>
                <c:pt idx="2">
                  <c:v>0.28576091373847845</c:v>
                </c:pt>
                <c:pt idx="3">
                  <c:v>0.49543860666380013</c:v>
                </c:pt>
                <c:pt idx="4">
                  <c:v>0.55633102907795617</c:v>
                </c:pt>
                <c:pt idx="5">
                  <c:v>0.51670001147932965</c:v>
                </c:pt>
                <c:pt idx="6">
                  <c:v>0.51614509077263548</c:v>
                </c:pt>
                <c:pt idx="7">
                  <c:v>0.54818084522533184</c:v>
                </c:pt>
                <c:pt idx="8">
                  <c:v>0.41806789757225893</c:v>
                </c:pt>
                <c:pt idx="9">
                  <c:v>0.34685725772989962</c:v>
                </c:pt>
                <c:pt idx="10">
                  <c:v>0.19731298215742576</c:v>
                </c:pt>
                <c:pt idx="11">
                  <c:v>4.9004693578142522E-2</c:v>
                </c:pt>
                <c:pt idx="12">
                  <c:v>-0.13132176245276028</c:v>
                </c:pt>
                <c:pt idx="13">
                  <c:v>-0.36937312120228682</c:v>
                </c:pt>
                <c:pt idx="14">
                  <c:v>-0.64502822430447715</c:v>
                </c:pt>
                <c:pt idx="15">
                  <c:v>-0.93302948218913073</c:v>
                </c:pt>
                <c:pt idx="16">
                  <c:v>-1.2464436036628008</c:v>
                </c:pt>
                <c:pt idx="17">
                  <c:v>-1.446163310866762</c:v>
                </c:pt>
                <c:pt idx="18">
                  <c:v>-1.6778356944883015</c:v>
                </c:pt>
                <c:pt idx="19">
                  <c:v>-1.9287478945721883</c:v>
                </c:pt>
                <c:pt idx="20">
                  <c:v>-2.1551314867664946</c:v>
                </c:pt>
                <c:pt idx="21">
                  <c:v>-2.3182820903875623</c:v>
                </c:pt>
                <c:pt idx="22">
                  <c:v>-2.4648618285038992</c:v>
                </c:pt>
                <c:pt idx="23">
                  <c:v>-2.6062693032275668</c:v>
                </c:pt>
                <c:pt idx="24">
                  <c:v>-2.751287784674016</c:v>
                </c:pt>
                <c:pt idx="25">
                  <c:v>-2.8984934553726482</c:v>
                </c:pt>
                <c:pt idx="26">
                  <c:v>-3.0651986259644151</c:v>
                </c:pt>
                <c:pt idx="27">
                  <c:v>-3.2384972134492624</c:v>
                </c:pt>
                <c:pt idx="28">
                  <c:v>-3.3627286856671983</c:v>
                </c:pt>
                <c:pt idx="29">
                  <c:v>-3.4795663694817023</c:v>
                </c:pt>
                <c:pt idx="30">
                  <c:v>-3.5299226224590292</c:v>
                </c:pt>
                <c:pt idx="31">
                  <c:v>-3.634490731888075</c:v>
                </c:pt>
                <c:pt idx="32">
                  <c:v>-3.746498410642646</c:v>
                </c:pt>
                <c:pt idx="33">
                  <c:v>-3.8165448417695291</c:v>
                </c:pt>
                <c:pt idx="34">
                  <c:v>-3.8529548683848471</c:v>
                </c:pt>
                <c:pt idx="35">
                  <c:v>-3.8355648853921878</c:v>
                </c:pt>
                <c:pt idx="36">
                  <c:v>-3.77784029626552</c:v>
                </c:pt>
                <c:pt idx="37">
                  <c:v>-3.6865549558668764</c:v>
                </c:pt>
                <c:pt idx="38">
                  <c:v>-3.5887105043832825</c:v>
                </c:pt>
                <c:pt idx="39">
                  <c:v>-3.4941703461188087</c:v>
                </c:pt>
                <c:pt idx="40">
                  <c:v>-3.3991084595857313</c:v>
                </c:pt>
                <c:pt idx="41">
                  <c:v>-3.3064688071638422</c:v>
                </c:pt>
                <c:pt idx="42">
                  <c:v>-3.2190237385339717</c:v>
                </c:pt>
                <c:pt idx="43">
                  <c:v>-3.153063735716195</c:v>
                </c:pt>
                <c:pt idx="44">
                  <c:v>-3.1037378353525984</c:v>
                </c:pt>
                <c:pt idx="45">
                  <c:v>-3.0773420628236732</c:v>
                </c:pt>
                <c:pt idx="46">
                  <c:v>-3.0833212284976881</c:v>
                </c:pt>
                <c:pt idx="47">
                  <c:v>-3.1164126132772001</c:v>
                </c:pt>
                <c:pt idx="48">
                  <c:v>-3.1854038753204037</c:v>
                </c:pt>
                <c:pt idx="49">
                  <c:v>-3.2782951018076805</c:v>
                </c:pt>
                <c:pt idx="50">
                  <c:v>-3.3525252427136856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B-4C97-B1FC-E6E028A3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1"/>
          <c:min val="-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</a:t>
                </a:r>
                <a:r>
                  <a:rPr lang="en-US"/>
                  <a:t>of G</a:t>
                </a:r>
                <a:r>
                  <a:rPr lang="cs-CZ"/>
                  <a:t>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  <c:majorUnit val="0.5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017677662835"/>
          <c:y val="4.9472399698600351E-2"/>
          <c:w val="0.19007274538442165"/>
          <c:h val="0.878820638029675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02865119679778E-2"/>
          <c:y val="1.7506660908419486E-2"/>
          <c:w val="0.71510998734452802"/>
          <c:h val="0.827316272965879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B3.1.2'!$B$2</c:f>
              <c:strCache>
                <c:ptCount val="1"/>
                <c:pt idx="0">
                  <c:v>Lower indexation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B3.1.2'!$A$3:$A$26</c:f>
              <c:strCache>
                <c:ptCount val="24"/>
                <c:pt idx="0">
                  <c:v>1940</c:v>
                </c:pt>
                <c:pt idx="1">
                  <c:v>1945</c:v>
                </c:pt>
                <c:pt idx="2">
                  <c:v>1950</c:v>
                </c:pt>
                <c:pt idx="3">
                  <c:v>1955</c:v>
                </c:pt>
                <c:pt idx="4">
                  <c:v>1960</c:v>
                </c:pt>
                <c:pt idx="5">
                  <c:v>1965</c:v>
                </c:pt>
                <c:pt idx="6">
                  <c:v>1970</c:v>
                </c:pt>
                <c:pt idx="7">
                  <c:v>1975</c:v>
                </c:pt>
                <c:pt idx="8">
                  <c:v>1980</c:v>
                </c:pt>
                <c:pt idx="9">
                  <c:v>1985</c:v>
                </c:pt>
                <c:pt idx="10">
                  <c:v>1990</c:v>
                </c:pt>
                <c:pt idx="11">
                  <c:v>1995</c:v>
                </c:pt>
                <c:pt idx="12">
                  <c:v>2000</c:v>
                </c:pt>
                <c:pt idx="13">
                  <c:v>2005</c:v>
                </c:pt>
                <c:pt idx="14">
                  <c:v>2010</c:v>
                </c:pt>
                <c:pt idx="15">
                  <c:v>2015</c:v>
                </c:pt>
                <c:pt idx="16">
                  <c:v>2020</c:v>
                </c:pt>
                <c:pt idx="17">
                  <c:v>2025</c:v>
                </c:pt>
                <c:pt idx="18">
                  <c:v>2030</c:v>
                </c:pt>
                <c:pt idx="19">
                  <c:v>2035</c:v>
                </c:pt>
                <c:pt idx="20">
                  <c:v>2040</c:v>
                </c:pt>
                <c:pt idx="21">
                  <c:v>2045</c:v>
                </c:pt>
                <c:pt idx="22">
                  <c:v>2050</c:v>
                </c:pt>
                <c:pt idx="23">
                  <c:v>2055</c:v>
                </c:pt>
              </c:strCache>
            </c:strRef>
          </c:cat>
          <c:val>
            <c:numRef>
              <c:f>'C B3.1.2'!$B$3:$B$26</c:f>
              <c:numCache>
                <c:formatCode>#,##0.00</c:formatCode>
                <c:ptCount val="24"/>
                <c:pt idx="0">
                  <c:v>-6.5148832256258934E-2</c:v>
                </c:pt>
                <c:pt idx="1">
                  <c:v>-5.6337695352042576E-2</c:v>
                </c:pt>
                <c:pt idx="2">
                  <c:v>-6.0293668643792958E-2</c:v>
                </c:pt>
                <c:pt idx="3">
                  <c:v>-8.4146867607217554E-2</c:v>
                </c:pt>
                <c:pt idx="4">
                  <c:v>-0.46060606420817984</c:v>
                </c:pt>
                <c:pt idx="5">
                  <c:v>-2.5295614489719775</c:v>
                </c:pt>
                <c:pt idx="6">
                  <c:v>-3.6057439645226061</c:v>
                </c:pt>
                <c:pt idx="7">
                  <c:v>-4.287393538546322</c:v>
                </c:pt>
                <c:pt idx="8">
                  <c:v>-4.4639999948181854</c:v>
                </c:pt>
                <c:pt idx="9">
                  <c:v>-4.4115043017956568</c:v>
                </c:pt>
                <c:pt idx="10">
                  <c:v>-4.3934016027972396</c:v>
                </c:pt>
                <c:pt idx="11">
                  <c:v>-4.4595127914823989</c:v>
                </c:pt>
                <c:pt idx="12">
                  <c:v>-4.3046767991338362</c:v>
                </c:pt>
                <c:pt idx="13">
                  <c:v>-4.2238488612104215</c:v>
                </c:pt>
                <c:pt idx="14">
                  <c:v>-4.2212331145350719</c:v>
                </c:pt>
                <c:pt idx="15">
                  <c:v>-4.2471098654657435</c:v>
                </c:pt>
                <c:pt idx="16">
                  <c:v>-4.2635220362441153</c:v>
                </c:pt>
                <c:pt idx="17">
                  <c:v>-4.3324346238413876</c:v>
                </c:pt>
                <c:pt idx="18">
                  <c:v>-4.3016258927261308</c:v>
                </c:pt>
                <c:pt idx="19">
                  <c:v>-4.2951687481518936</c:v>
                </c:pt>
                <c:pt idx="20">
                  <c:v>-4.3039673966738521</c:v>
                </c:pt>
                <c:pt idx="21">
                  <c:v>-4.317591798277066</c:v>
                </c:pt>
                <c:pt idx="22">
                  <c:v>-4.3945340402990345</c:v>
                </c:pt>
                <c:pt idx="23">
                  <c:v>-4.6319586826525585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D-40F1-BB59-44EDB45C551D}"/>
            </c:ext>
          </c:extLst>
        </c:ser>
        <c:ser>
          <c:idx val="1"/>
          <c:order val="1"/>
          <c:tx>
            <c:strRef>
              <c:f>'C B3.1.2'!$C$2</c:f>
              <c:strCache>
                <c:ptCount val="1"/>
                <c:pt idx="0">
                  <c:v>Retirement age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B3.1.2'!$A$3:$A$26</c:f>
              <c:strCache>
                <c:ptCount val="24"/>
                <c:pt idx="0">
                  <c:v>1940</c:v>
                </c:pt>
                <c:pt idx="1">
                  <c:v>1945</c:v>
                </c:pt>
                <c:pt idx="2">
                  <c:v>1950</c:v>
                </c:pt>
                <c:pt idx="3">
                  <c:v>1955</c:v>
                </c:pt>
                <c:pt idx="4">
                  <c:v>1960</c:v>
                </c:pt>
                <c:pt idx="5">
                  <c:v>1965</c:v>
                </c:pt>
                <c:pt idx="6">
                  <c:v>1970</c:v>
                </c:pt>
                <c:pt idx="7">
                  <c:v>1975</c:v>
                </c:pt>
                <c:pt idx="8">
                  <c:v>1980</c:v>
                </c:pt>
                <c:pt idx="9">
                  <c:v>1985</c:v>
                </c:pt>
                <c:pt idx="10">
                  <c:v>1990</c:v>
                </c:pt>
                <c:pt idx="11">
                  <c:v>1995</c:v>
                </c:pt>
                <c:pt idx="12">
                  <c:v>2000</c:v>
                </c:pt>
                <c:pt idx="13">
                  <c:v>2005</c:v>
                </c:pt>
                <c:pt idx="14">
                  <c:v>2010</c:v>
                </c:pt>
                <c:pt idx="15">
                  <c:v>2015</c:v>
                </c:pt>
                <c:pt idx="16">
                  <c:v>2020</c:v>
                </c:pt>
                <c:pt idx="17">
                  <c:v>2025</c:v>
                </c:pt>
                <c:pt idx="18">
                  <c:v>2030</c:v>
                </c:pt>
                <c:pt idx="19">
                  <c:v>2035</c:v>
                </c:pt>
                <c:pt idx="20">
                  <c:v>2040</c:v>
                </c:pt>
                <c:pt idx="21">
                  <c:v>2045</c:v>
                </c:pt>
                <c:pt idx="22">
                  <c:v>2050</c:v>
                </c:pt>
                <c:pt idx="23">
                  <c:v>2055</c:v>
                </c:pt>
              </c:strCache>
            </c:strRef>
          </c:cat>
          <c:val>
            <c:numRef>
              <c:f>'C B3.1.2'!$C$3:$C$26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-9.7940123516573191E-2</c:v>
                </c:pt>
                <c:pt idx="6">
                  <c:v>-1.8306138439674506</c:v>
                </c:pt>
                <c:pt idx="7">
                  <c:v>-8.7738321615520416</c:v>
                </c:pt>
                <c:pt idx="8">
                  <c:v>-8.5698892430810218</c:v>
                </c:pt>
                <c:pt idx="9">
                  <c:v>-8.5410283943163385</c:v>
                </c:pt>
                <c:pt idx="10">
                  <c:v>-8.740632783880228</c:v>
                </c:pt>
                <c:pt idx="11">
                  <c:v>-8.7515018802765958</c:v>
                </c:pt>
                <c:pt idx="12">
                  <c:v>-8.7982593560957163</c:v>
                </c:pt>
                <c:pt idx="13">
                  <c:v>-9.0596127009312113</c:v>
                </c:pt>
                <c:pt idx="14">
                  <c:v>-9.1441052638527083</c:v>
                </c:pt>
                <c:pt idx="15">
                  <c:v>-9.0295784092825215</c:v>
                </c:pt>
                <c:pt idx="16">
                  <c:v>-9.0917277800568215</c:v>
                </c:pt>
                <c:pt idx="17">
                  <c:v>-8.9990179945728954</c:v>
                </c:pt>
                <c:pt idx="18">
                  <c:v>-9.0640926701815836</c:v>
                </c:pt>
                <c:pt idx="19">
                  <c:v>-9.1359349415319802</c:v>
                </c:pt>
                <c:pt idx="20">
                  <c:v>-9.1647826698925012</c:v>
                </c:pt>
                <c:pt idx="21">
                  <c:v>-9.1474633119443176</c:v>
                </c:pt>
                <c:pt idx="22">
                  <c:v>-9.1185094889278293</c:v>
                </c:pt>
                <c:pt idx="23">
                  <c:v>-9.1298713316256794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D-40F1-BB59-44EDB45C551D}"/>
            </c:ext>
          </c:extLst>
        </c:ser>
        <c:ser>
          <c:idx val="2"/>
          <c:order val="2"/>
          <c:tx>
            <c:strRef>
              <c:f>'C B3.1.2'!$D$2</c:f>
              <c:strCache>
                <c:ptCount val="1"/>
                <c:pt idx="0">
                  <c:v>Reduced income credit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B3.1.2'!$A$3:$A$26</c:f>
              <c:strCache>
                <c:ptCount val="24"/>
                <c:pt idx="0">
                  <c:v>1940</c:v>
                </c:pt>
                <c:pt idx="1">
                  <c:v>1945</c:v>
                </c:pt>
                <c:pt idx="2">
                  <c:v>1950</c:v>
                </c:pt>
                <c:pt idx="3">
                  <c:v>1955</c:v>
                </c:pt>
                <c:pt idx="4">
                  <c:v>1960</c:v>
                </c:pt>
                <c:pt idx="5">
                  <c:v>1965</c:v>
                </c:pt>
                <c:pt idx="6">
                  <c:v>1970</c:v>
                </c:pt>
                <c:pt idx="7">
                  <c:v>1975</c:v>
                </c:pt>
                <c:pt idx="8">
                  <c:v>1980</c:v>
                </c:pt>
                <c:pt idx="9">
                  <c:v>1985</c:v>
                </c:pt>
                <c:pt idx="10">
                  <c:v>1990</c:v>
                </c:pt>
                <c:pt idx="11">
                  <c:v>1995</c:v>
                </c:pt>
                <c:pt idx="12">
                  <c:v>2000</c:v>
                </c:pt>
                <c:pt idx="13">
                  <c:v>2005</c:v>
                </c:pt>
                <c:pt idx="14">
                  <c:v>2010</c:v>
                </c:pt>
                <c:pt idx="15">
                  <c:v>2015</c:v>
                </c:pt>
                <c:pt idx="16">
                  <c:v>2020</c:v>
                </c:pt>
                <c:pt idx="17">
                  <c:v>2025</c:v>
                </c:pt>
                <c:pt idx="18">
                  <c:v>2030</c:v>
                </c:pt>
                <c:pt idx="19">
                  <c:v>2035</c:v>
                </c:pt>
                <c:pt idx="20">
                  <c:v>2040</c:v>
                </c:pt>
                <c:pt idx="21">
                  <c:v>2045</c:v>
                </c:pt>
                <c:pt idx="22">
                  <c:v>2050</c:v>
                </c:pt>
                <c:pt idx="23">
                  <c:v>2055</c:v>
                </c:pt>
              </c:strCache>
            </c:strRef>
          </c:cat>
          <c:val>
            <c:numRef>
              <c:f>'C B3.1.2'!$D$3:$D$26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-2.6975500380919852</c:v>
                </c:pt>
                <c:pt idx="7">
                  <c:v>-7.3292427901680623</c:v>
                </c:pt>
                <c:pt idx="8">
                  <c:v>-8.3560894536785977</c:v>
                </c:pt>
                <c:pt idx="9">
                  <c:v>-7.6882224269702384</c:v>
                </c:pt>
                <c:pt idx="10">
                  <c:v>-7.5679498269147194</c:v>
                </c:pt>
                <c:pt idx="11">
                  <c:v>-7.8430679817930402</c:v>
                </c:pt>
                <c:pt idx="12">
                  <c:v>-6.4946875257453636</c:v>
                </c:pt>
                <c:pt idx="13">
                  <c:v>-5.8894039146818731</c:v>
                </c:pt>
                <c:pt idx="14">
                  <c:v>-6.0924227222872718</c:v>
                </c:pt>
                <c:pt idx="15">
                  <c:v>-6.1168672029745039</c:v>
                </c:pt>
                <c:pt idx="16">
                  <c:v>-6.3832001555959996</c:v>
                </c:pt>
                <c:pt idx="17">
                  <c:v>-6.6389643544694348</c:v>
                </c:pt>
                <c:pt idx="18">
                  <c:v>-6.3330060372164096</c:v>
                </c:pt>
                <c:pt idx="19">
                  <c:v>-6.2427012322413349</c:v>
                </c:pt>
                <c:pt idx="20">
                  <c:v>-6.3240085930646677</c:v>
                </c:pt>
                <c:pt idx="21">
                  <c:v>-6.4539640269951652</c:v>
                </c:pt>
                <c:pt idx="22">
                  <c:v>-6.8558918167346459</c:v>
                </c:pt>
                <c:pt idx="23">
                  <c:v>-8.3292752748866299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D-40F1-BB59-44EDB45C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Generation</a:t>
                </a:r>
              </a:p>
            </c:rich>
          </c:tx>
          <c:layout>
            <c:manualLayout>
              <c:xMode val="edge"/>
              <c:yMode val="edge"/>
              <c:x val="0.39408677539981068"/>
              <c:y val="0.952288385826771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2"/>
        <c:noMultiLvlLbl val="0"/>
      </c:catAx>
      <c:valAx>
        <c:axId val="24209102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present value of lifetime pension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4.5871719851859954E-3"/>
              <c:y val="0.16882956036745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7227138643069"/>
          <c:y val="2.3210343510756307E-2"/>
          <c:w val="0.84341101278269415"/>
          <c:h val="0.90685757776212916"/>
        </c:manualLayout>
      </c:layout>
      <c:lineChart>
        <c:grouping val="standard"/>
        <c:varyColors val="0"/>
        <c:ser>
          <c:idx val="0"/>
          <c:order val="0"/>
          <c:tx>
            <c:strRef>
              <c:f>'C 2'!$B$1</c:f>
              <c:strCache>
                <c:ptCount val="1"/>
                <c:pt idx="0">
                  <c:v>Projection 2025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2'!$A$3:$A$52</c:f>
              <c:strCache>
                <c:ptCount val="5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  <c:pt idx="47">
                  <c:v>2073</c:v>
                </c:pt>
                <c:pt idx="48">
                  <c:v>2074</c:v>
                </c:pt>
                <c:pt idx="49">
                  <c:v>2075</c:v>
                </c:pt>
              </c:strCache>
            </c:strRef>
          </c:cat>
          <c:val>
            <c:numRef>
              <c:f>'C 2'!$B$3:$B$52</c:f>
              <c:numCache>
                <c:formatCode>0.00</c:formatCode>
                <c:ptCount val="50"/>
                <c:pt idx="0">
                  <c:v>1.0142132162719975E-2</c:v>
                </c:pt>
                <c:pt idx="1">
                  <c:v>0.29725951648696025</c:v>
                </c:pt>
                <c:pt idx="2">
                  <c:v>0.51268651078651928</c:v>
                </c:pt>
                <c:pt idx="3">
                  <c:v>0.58732934688316085</c:v>
                </c:pt>
                <c:pt idx="4">
                  <c:v>0.59550536041650481</c:v>
                </c:pt>
                <c:pt idx="5">
                  <c:v>0.64555307332964595</c:v>
                </c:pt>
                <c:pt idx="6">
                  <c:v>0.65048322322361507</c:v>
                </c:pt>
                <c:pt idx="7">
                  <c:v>0.65014356301891851</c:v>
                </c:pt>
                <c:pt idx="8">
                  <c:v>0.64869649788887962</c:v>
                </c:pt>
                <c:pt idx="9">
                  <c:v>0.63463685486488863</c:v>
                </c:pt>
                <c:pt idx="10">
                  <c:v>0.60668042584285686</c:v>
                </c:pt>
                <c:pt idx="11">
                  <c:v>0.55847134477922999</c:v>
                </c:pt>
                <c:pt idx="12">
                  <c:v>0.48984779129411748</c:v>
                </c:pt>
                <c:pt idx="13">
                  <c:v>0.38969208691426438</c:v>
                </c:pt>
                <c:pt idx="14">
                  <c:v>0.25411049778219308</c:v>
                </c:pt>
                <c:pt idx="15">
                  <c:v>9.7035350752346261E-2</c:v>
                </c:pt>
                <c:pt idx="16">
                  <c:v>6.0922439619055524E-3</c:v>
                </c:pt>
                <c:pt idx="17">
                  <c:v>-0.14030318498803318</c:v>
                </c:pt>
                <c:pt idx="18">
                  <c:v>-0.28783560876844128</c:v>
                </c:pt>
                <c:pt idx="19">
                  <c:v>-0.4321247259615717</c:v>
                </c:pt>
                <c:pt idx="20">
                  <c:v>-0.558737851544576</c:v>
                </c:pt>
                <c:pt idx="21">
                  <c:v>-0.65947772330695109</c:v>
                </c:pt>
                <c:pt idx="22">
                  <c:v>-0.73828477870221754</c:v>
                </c:pt>
                <c:pt idx="23">
                  <c:v>-0.80923375304824141</c:v>
                </c:pt>
                <c:pt idx="24">
                  <c:v>-0.87832364730457257</c:v>
                </c:pt>
                <c:pt idx="25">
                  <c:v>-0.94453841378825665</c:v>
                </c:pt>
                <c:pt idx="26">
                  <c:v>-1.007329924967971</c:v>
                </c:pt>
                <c:pt idx="27">
                  <c:v>-1.0656401786549914</c:v>
                </c:pt>
                <c:pt idx="28">
                  <c:v>-1.119941271790136</c:v>
                </c:pt>
                <c:pt idx="29">
                  <c:v>-1.116849992602722</c:v>
                </c:pt>
                <c:pt idx="30">
                  <c:v>-1.1697855141806528</c:v>
                </c:pt>
                <c:pt idx="31">
                  <c:v>-1.2625063087985211</c:v>
                </c:pt>
                <c:pt idx="32">
                  <c:v>-1.3493740063282598</c:v>
                </c:pt>
                <c:pt idx="33">
                  <c:v>-1.4226507295025197</c:v>
                </c:pt>
                <c:pt idx="34">
                  <c:v>-1.4708764108834362</c:v>
                </c:pt>
                <c:pt idx="35">
                  <c:v>-1.4921037623480906</c:v>
                </c:pt>
                <c:pt idx="36">
                  <c:v>-1.475413661092535</c:v>
                </c:pt>
                <c:pt idx="37">
                  <c:v>-1.4271322820211356</c:v>
                </c:pt>
                <c:pt idx="38">
                  <c:v>-1.3603545739713692</c:v>
                </c:pt>
                <c:pt idx="39">
                  <c:v>-1.2847086490867632</c:v>
                </c:pt>
                <c:pt idx="40">
                  <c:v>-1.2048591950343592</c:v>
                </c:pt>
                <c:pt idx="41">
                  <c:v>-1.1240455834685967</c:v>
                </c:pt>
                <c:pt idx="42">
                  <c:v>-1.0516233217453994</c:v>
                </c:pt>
                <c:pt idx="43">
                  <c:v>-0.98741844209371799</c:v>
                </c:pt>
                <c:pt idx="44">
                  <c:v>-0.93664646692889164</c:v>
                </c:pt>
                <c:pt idx="45">
                  <c:v>-0.90193703734514941</c:v>
                </c:pt>
                <c:pt idx="46">
                  <c:v>-0.89151874535295939</c:v>
                </c:pt>
                <c:pt idx="47">
                  <c:v>-0.90816921501676973</c:v>
                </c:pt>
                <c:pt idx="48">
                  <c:v>-0.95895673366866596</c:v>
                </c:pt>
                <c:pt idx="49">
                  <c:v>-1.0331868745746711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E3E-4338-94FA-D320BAE10F8A}"/>
            </c:ext>
          </c:extLst>
        </c:ser>
        <c:ser>
          <c:idx val="1"/>
          <c:order val="1"/>
          <c:tx>
            <c:strRef>
              <c:f>'C 2'!$C$1</c:f>
              <c:strCache>
                <c:ptCount val="1"/>
                <c:pt idx="0">
                  <c:v>Projection 2024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2'!$A$3:$A$52</c:f>
              <c:strCache>
                <c:ptCount val="5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  <c:pt idx="47">
                  <c:v>2073</c:v>
                </c:pt>
                <c:pt idx="48">
                  <c:v>2074</c:v>
                </c:pt>
                <c:pt idx="49">
                  <c:v>2075</c:v>
                </c:pt>
              </c:strCache>
            </c:strRef>
          </c:cat>
          <c:val>
            <c:numRef>
              <c:f>'C 2'!$C$3:$C$52</c:f>
              <c:numCache>
                <c:formatCode>0.00</c:formatCode>
                <c:ptCount val="50"/>
                <c:pt idx="0">
                  <c:v>-0.20279834171846645</c:v>
                </c:pt>
                <c:pt idx="1">
                  <c:v>-7.9250458905837817E-2</c:v>
                </c:pt>
                <c:pt idx="2">
                  <c:v>4.3731724052467058E-2</c:v>
                </c:pt>
                <c:pt idx="3">
                  <c:v>0.16341271872101792</c:v>
                </c:pt>
                <c:pt idx="4">
                  <c:v>0.18027958451658854</c:v>
                </c:pt>
                <c:pt idx="5">
                  <c:v>0.19424056703442538</c:v>
                </c:pt>
                <c:pt idx="6">
                  <c:v>0.15896990202130645</c:v>
                </c:pt>
                <c:pt idx="7">
                  <c:v>0.11294483879468586</c:v>
                </c:pt>
                <c:pt idx="8">
                  <c:v>5.8544143262322379E-2</c:v>
                </c:pt>
                <c:pt idx="9">
                  <c:v>-2.0089395921624842E-2</c:v>
                </c:pt>
                <c:pt idx="10">
                  <c:v>-0.11957388332972663</c:v>
                </c:pt>
                <c:pt idx="11">
                  <c:v>-0.24911806907828016</c:v>
                </c:pt>
                <c:pt idx="12">
                  <c:v>-0.41369363090042022</c:v>
                </c:pt>
                <c:pt idx="13">
                  <c:v>-0.62187972761958932</c:v>
                </c:pt>
                <c:pt idx="14">
                  <c:v>-0.85890584173890439</c:v>
                </c:pt>
                <c:pt idx="15">
                  <c:v>-1.1011769863837575</c:v>
                </c:pt>
                <c:pt idx="16">
                  <c:v>-1.338923477666448</c:v>
                </c:pt>
                <c:pt idx="17">
                  <c:v>-1.5539921511376082</c:v>
                </c:pt>
                <c:pt idx="18">
                  <c:v>-1.7639180230810254</c:v>
                </c:pt>
                <c:pt idx="19">
                  <c:v>-1.9583079408727251</c:v>
                </c:pt>
                <c:pt idx="20">
                  <c:v>-2.1024650913463425</c:v>
                </c:pt>
                <c:pt idx="21">
                  <c:v>-2.2277081374262249</c:v>
                </c:pt>
                <c:pt idx="22">
                  <c:v>-2.3502975080272055</c:v>
                </c:pt>
                <c:pt idx="23">
                  <c:v>-2.4738894954579003</c:v>
                </c:pt>
                <c:pt idx="24">
                  <c:v>-2.5998608425999645</c:v>
                </c:pt>
                <c:pt idx="25">
                  <c:v>-2.7223316183598829</c:v>
                </c:pt>
                <c:pt idx="26">
                  <c:v>-2.8386969200121062</c:v>
                </c:pt>
                <c:pt idx="27">
                  <c:v>-2.9520578511815536</c:v>
                </c:pt>
                <c:pt idx="28">
                  <c:v>-3.0626259440311134</c:v>
                </c:pt>
                <c:pt idx="29">
                  <c:v>-3.1659359281321429</c:v>
                </c:pt>
                <c:pt idx="30">
                  <c:v>-3.26319301334801</c:v>
                </c:pt>
                <c:pt idx="31">
                  <c:v>-3.3500671653114829</c:v>
                </c:pt>
                <c:pt idx="32">
                  <c:v>-3.4121854020132716</c:v>
                </c:pt>
                <c:pt idx="33">
                  <c:v>-3.4496594065367887</c:v>
                </c:pt>
                <c:pt idx="34">
                  <c:v>-3.4424142993396689</c:v>
                </c:pt>
                <c:pt idx="35">
                  <c:v>-3.3976278326943845</c:v>
                </c:pt>
                <c:pt idx="36">
                  <c:v>-3.3301740259455475</c:v>
                </c:pt>
                <c:pt idx="37">
                  <c:v>-3.2527270197163496</c:v>
                </c:pt>
                <c:pt idx="38">
                  <c:v>-3.1704274735175506</c:v>
                </c:pt>
                <c:pt idx="39">
                  <c:v>-3.0821536212547844</c:v>
                </c:pt>
                <c:pt idx="40">
                  <c:v>-2.9984945322784728</c:v>
                </c:pt>
                <c:pt idx="41">
                  <c:v>-2.9205389582719192</c:v>
                </c:pt>
                <c:pt idx="42">
                  <c:v>-2.8569170827257633</c:v>
                </c:pt>
                <c:pt idx="43">
                  <c:v>-2.8092331977078242</c:v>
                </c:pt>
                <c:pt idx="44">
                  <c:v>-2.7870901454046439</c:v>
                </c:pt>
                <c:pt idx="45">
                  <c:v>-2.793299657740743</c:v>
                </c:pt>
                <c:pt idx="46">
                  <c:v>-2.829272071370287</c:v>
                </c:pt>
                <c:pt idx="47">
                  <c:v>-2.8918877596858632</c:v>
                </c:pt>
                <c:pt idx="48">
                  <c:v>-2.9729814958348459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E-4338-94FA-D320BAE1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63142649950835794"/>
          <c:y val="3.5006650591440272E-2"/>
          <c:w val="0.31907718780727623"/>
          <c:h val="0.16572349188058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 3.1.4'!$A$3:$A$53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3.1.4'!$A$3:$A$53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7-44AB-9829-9C629092E24D}"/>
            </c:ext>
          </c:extLst>
        </c:ser>
        <c:ser>
          <c:idx val="1"/>
          <c:order val="1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3.1.4'!$A$3:$A$53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3.1.4'!$B$3:$B$53</c:f>
              <c:numCache>
                <c:formatCode>0.00</c:formatCode>
                <c:ptCount val="51"/>
                <c:pt idx="0">
                  <c:v>0.82642527763836615</c:v>
                </c:pt>
                <c:pt idx="1">
                  <c:v>0.80863358834638521</c:v>
                </c:pt>
                <c:pt idx="2">
                  <c:v>0.82274994899425613</c:v>
                </c:pt>
                <c:pt idx="3">
                  <c:v>0.81097675033218153</c:v>
                </c:pt>
                <c:pt idx="4">
                  <c:v>0.80950085925558457</c:v>
                </c:pt>
                <c:pt idx="5">
                  <c:v>0.81397779641223744</c:v>
                </c:pt>
                <c:pt idx="6">
                  <c:v>0.81342549217863735</c:v>
                </c:pt>
                <c:pt idx="7">
                  <c:v>0.81621234436944134</c:v>
                </c:pt>
                <c:pt idx="8">
                  <c:v>0.82094305297747505</c:v>
                </c:pt>
                <c:pt idx="9">
                  <c:v>0.82601687621451525</c:v>
                </c:pt>
                <c:pt idx="10">
                  <c:v>0.83104150504915553</c:v>
                </c:pt>
                <c:pt idx="11">
                  <c:v>0.83431473440106141</c:v>
                </c:pt>
                <c:pt idx="12">
                  <c:v>0.83663977053034266</c:v>
                </c:pt>
                <c:pt idx="13">
                  <c:v>0.83741870819926023</c:v>
                </c:pt>
                <c:pt idx="14">
                  <c:v>0.8382886093079065</c:v>
                </c:pt>
                <c:pt idx="15">
                  <c:v>0.84139496354007859</c:v>
                </c:pt>
                <c:pt idx="16">
                  <c:v>0.84465829437923368</c:v>
                </c:pt>
                <c:pt idx="17">
                  <c:v>0.84488618215929678</c:v>
                </c:pt>
                <c:pt idx="18">
                  <c:v>0.84595134251270798</c:v>
                </c:pt>
                <c:pt idx="19">
                  <c:v>0.84714230871034446</c:v>
                </c:pt>
                <c:pt idx="20">
                  <c:v>0.84566586309332381</c:v>
                </c:pt>
                <c:pt idx="21">
                  <c:v>0.84012168378948915</c:v>
                </c:pt>
                <c:pt idx="22">
                  <c:v>0.83537642312435012</c:v>
                </c:pt>
                <c:pt idx="23">
                  <c:v>0.83296882047765897</c:v>
                </c:pt>
                <c:pt idx="24">
                  <c:v>0.83172193962215146</c:v>
                </c:pt>
                <c:pt idx="25">
                  <c:v>0.83295299774272091</c:v>
                </c:pt>
                <c:pt idx="26">
                  <c:v>0.83481571869241444</c:v>
                </c:pt>
                <c:pt idx="27">
                  <c:v>0.8365855563971184</c:v>
                </c:pt>
                <c:pt idx="28">
                  <c:v>0.8382382378539992</c:v>
                </c:pt>
                <c:pt idx="29">
                  <c:v>0.83986961857830389</c:v>
                </c:pt>
                <c:pt idx="30">
                  <c:v>0.84012021465550291</c:v>
                </c:pt>
                <c:pt idx="31">
                  <c:v>0.84214492015506448</c:v>
                </c:pt>
                <c:pt idx="32">
                  <c:v>0.84514461633387017</c:v>
                </c:pt>
                <c:pt idx="33">
                  <c:v>0.84802451885880159</c:v>
                </c:pt>
                <c:pt idx="34">
                  <c:v>0.85045429360797919</c:v>
                </c:pt>
                <c:pt idx="35">
                  <c:v>0.85045644342247839</c:v>
                </c:pt>
                <c:pt idx="36">
                  <c:v>0.84902155170480564</c:v>
                </c:pt>
                <c:pt idx="37">
                  <c:v>0.84781614849847842</c:v>
                </c:pt>
                <c:pt idx="38">
                  <c:v>0.84937887216280095</c:v>
                </c:pt>
                <c:pt idx="39">
                  <c:v>0.85279045239789675</c:v>
                </c:pt>
                <c:pt idx="40">
                  <c:v>0.85699838330319433</c:v>
                </c:pt>
                <c:pt idx="41">
                  <c:v>0.8610599269417577</c:v>
                </c:pt>
                <c:pt idx="42">
                  <c:v>0.86533142914077599</c:v>
                </c:pt>
                <c:pt idx="43">
                  <c:v>0.86994656379929103</c:v>
                </c:pt>
                <c:pt idx="44">
                  <c:v>0.87383948583338988</c:v>
                </c:pt>
                <c:pt idx="45">
                  <c:v>0.87776868747693493</c:v>
                </c:pt>
                <c:pt idx="46">
                  <c:v>0.88140676341646285</c:v>
                </c:pt>
                <c:pt idx="47">
                  <c:v>0.88543596508126021</c:v>
                </c:pt>
                <c:pt idx="48">
                  <c:v>0.88870469098702531</c:v>
                </c:pt>
                <c:pt idx="49">
                  <c:v>0.89111043759215036</c:v>
                </c:pt>
                <c:pt idx="50">
                  <c:v>0.89146147548288079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7-44AB-9829-9C629092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91"/>
          <c:min val="0.7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</a:t>
                </a:r>
                <a:r>
                  <a:rPr lang="cs-CZ"/>
                  <a:t>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'C 3.1.5'!$A$1</c:f>
              <c:strCache>
                <c:ptCount val="1"/>
                <c:pt idx="0">
                  <c:v>Ratio of expenditure on survivors’ pensions to GDP (%)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3.1.5'!$A$3:$A$53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3.1.5'!$B$3:$B$53</c:f>
              <c:numCache>
                <c:formatCode>0.00</c:formatCode>
                <c:ptCount val="51"/>
                <c:pt idx="0">
                  <c:v>0.47483768549698119</c:v>
                </c:pt>
                <c:pt idx="1">
                  <c:v>0.45690800206762183</c:v>
                </c:pt>
                <c:pt idx="2">
                  <c:v>0.44683785678067217</c:v>
                </c:pt>
                <c:pt idx="3">
                  <c:v>0.43185165035503098</c:v>
                </c:pt>
                <c:pt idx="4">
                  <c:v>0.42106809891530733</c:v>
                </c:pt>
                <c:pt idx="5">
                  <c:v>0.41224027382350664</c:v>
                </c:pt>
                <c:pt idx="6">
                  <c:v>0.40374539290994327</c:v>
                </c:pt>
                <c:pt idx="7">
                  <c:v>0.40479669393419881</c:v>
                </c:pt>
                <c:pt idx="8">
                  <c:v>0.40579138471137199</c:v>
                </c:pt>
                <c:pt idx="9">
                  <c:v>0.40637871673975245</c:v>
                </c:pt>
                <c:pt idx="10">
                  <c:v>0.40665458692658402</c:v>
                </c:pt>
                <c:pt idx="11">
                  <c:v>0.4067706673134398</c:v>
                </c:pt>
                <c:pt idx="12">
                  <c:v>0.4063369626005941</c:v>
                </c:pt>
                <c:pt idx="13">
                  <c:v>0.40354251651703488</c:v>
                </c:pt>
                <c:pt idx="14">
                  <c:v>0.40019038086793424</c:v>
                </c:pt>
                <c:pt idx="15">
                  <c:v>0.39752983000006314</c:v>
                </c:pt>
                <c:pt idx="16">
                  <c:v>0.39547723823262459</c:v>
                </c:pt>
                <c:pt idx="17">
                  <c:v>0.39256640279704447</c:v>
                </c:pt>
                <c:pt idx="18">
                  <c:v>0.39059897837778879</c:v>
                </c:pt>
                <c:pt idx="19">
                  <c:v>0.3891427978395488</c:v>
                </c:pt>
                <c:pt idx="20">
                  <c:v>0.38814014774680261</c:v>
                </c:pt>
                <c:pt idx="21">
                  <c:v>0.38736385120453914</c:v>
                </c:pt>
                <c:pt idx="22">
                  <c:v>0.38639586599188586</c:v>
                </c:pt>
                <c:pt idx="23">
                  <c:v>0.38508347815347438</c:v>
                </c:pt>
                <c:pt idx="24">
                  <c:v>0.38376184815690673</c:v>
                </c:pt>
                <c:pt idx="25">
                  <c:v>0.38244620740910895</c:v>
                </c:pt>
                <c:pt idx="26">
                  <c:v>0.38109885428380647</c:v>
                </c:pt>
                <c:pt idx="27">
                  <c:v>0.37970860185622468</c:v>
                </c:pt>
                <c:pt idx="28">
                  <c:v>0.37826898311327734</c:v>
                </c:pt>
                <c:pt idx="29">
                  <c:v>0.37679913638006196</c:v>
                </c:pt>
                <c:pt idx="30">
                  <c:v>0.37472416502440709</c:v>
                </c:pt>
                <c:pt idx="31">
                  <c:v>0.37459913202209366</c:v>
                </c:pt>
                <c:pt idx="32">
                  <c:v>0.37704840369777753</c:v>
                </c:pt>
                <c:pt idx="33">
                  <c:v>0.37917415448159802</c:v>
                </c:pt>
                <c:pt idx="34">
                  <c:v>0.3808171185696046</c:v>
                </c:pt>
                <c:pt idx="35">
                  <c:v>0.38196430060687547</c:v>
                </c:pt>
                <c:pt idx="36">
                  <c:v>0.38247565436915876</c:v>
                </c:pt>
                <c:pt idx="37">
                  <c:v>0.38203022782184015</c:v>
                </c:pt>
                <c:pt idx="38">
                  <c:v>0.38064773463924267</c:v>
                </c:pt>
                <c:pt idx="39">
                  <c:v>0.37852878081095986</c:v>
                </c:pt>
                <c:pt idx="40">
                  <c:v>0.37581658684106684</c:v>
                </c:pt>
                <c:pt idx="41">
                  <c:v>0.37254523317400801</c:v>
                </c:pt>
                <c:pt idx="42">
                  <c:v>0.36881840285862399</c:v>
                </c:pt>
                <c:pt idx="43">
                  <c:v>0.36480086623345265</c:v>
                </c:pt>
                <c:pt idx="44">
                  <c:v>0.36047161975869185</c:v>
                </c:pt>
                <c:pt idx="45">
                  <c:v>0.35587761900927195</c:v>
                </c:pt>
                <c:pt idx="46">
                  <c:v>0.350952277969098</c:v>
                </c:pt>
                <c:pt idx="47">
                  <c:v>0.34585627921682932</c:v>
                </c:pt>
                <c:pt idx="48">
                  <c:v>0.34073166877971839</c:v>
                </c:pt>
                <c:pt idx="49">
                  <c:v>0.34004020990982298</c:v>
                </c:pt>
                <c:pt idx="50">
                  <c:v>0.34025426144287491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"/>
          <c:min val="0.320000000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3.1.6'!$A$3:$A$53</c:f>
              <c:strCach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strCache>
            </c:strRef>
          </c:cat>
          <c:val>
            <c:numRef>
              <c:f>'C 3.1.6'!$B$3:$B$53</c:f>
              <c:numCache>
                <c:formatCode>0.00</c:formatCode>
                <c:ptCount val="51"/>
                <c:pt idx="0">
                  <c:v>-0.14713965602452994</c:v>
                </c:pt>
                <c:pt idx="1">
                  <c:v>1.0142132162719975E-2</c:v>
                </c:pt>
                <c:pt idx="2">
                  <c:v>0.29725951648696025</c:v>
                </c:pt>
                <c:pt idx="3">
                  <c:v>0.51268651078651928</c:v>
                </c:pt>
                <c:pt idx="4">
                  <c:v>0.58732934688316085</c:v>
                </c:pt>
                <c:pt idx="5">
                  <c:v>0.59550536041650481</c:v>
                </c:pt>
                <c:pt idx="6">
                  <c:v>0.64555307332964595</c:v>
                </c:pt>
                <c:pt idx="7">
                  <c:v>0.65048322322361507</c:v>
                </c:pt>
                <c:pt idx="8">
                  <c:v>0.65014356301891851</c:v>
                </c:pt>
                <c:pt idx="9">
                  <c:v>0.64869649788887962</c:v>
                </c:pt>
                <c:pt idx="10">
                  <c:v>0.63463685486488863</c:v>
                </c:pt>
                <c:pt idx="11">
                  <c:v>0.60668042584285686</c:v>
                </c:pt>
                <c:pt idx="12">
                  <c:v>0.55847134477922999</c:v>
                </c:pt>
                <c:pt idx="13">
                  <c:v>0.48984779129411748</c:v>
                </c:pt>
                <c:pt idx="14">
                  <c:v>0.38969208691426438</c:v>
                </c:pt>
                <c:pt idx="15">
                  <c:v>0.25411049778219308</c:v>
                </c:pt>
                <c:pt idx="16">
                  <c:v>9.7035350752346261E-2</c:v>
                </c:pt>
                <c:pt idx="17">
                  <c:v>6.0922439619055524E-3</c:v>
                </c:pt>
                <c:pt idx="18">
                  <c:v>-0.14030318498803318</c:v>
                </c:pt>
                <c:pt idx="19">
                  <c:v>-0.28783560876844128</c:v>
                </c:pt>
                <c:pt idx="20">
                  <c:v>-0.4321247259615717</c:v>
                </c:pt>
                <c:pt idx="21">
                  <c:v>-0.558737851544576</c:v>
                </c:pt>
                <c:pt idx="22">
                  <c:v>-0.65947772330695109</c:v>
                </c:pt>
                <c:pt idx="23">
                  <c:v>-0.73828477870221754</c:v>
                </c:pt>
                <c:pt idx="24">
                  <c:v>-0.80923375304824141</c:v>
                </c:pt>
                <c:pt idx="25">
                  <c:v>-0.87832364730457257</c:v>
                </c:pt>
                <c:pt idx="26">
                  <c:v>-0.94453841378825665</c:v>
                </c:pt>
                <c:pt idx="27">
                  <c:v>-1.007329924967971</c:v>
                </c:pt>
                <c:pt idx="28">
                  <c:v>-1.0656401786549914</c:v>
                </c:pt>
                <c:pt idx="29">
                  <c:v>-1.119941271790136</c:v>
                </c:pt>
                <c:pt idx="30">
                  <c:v>-1.116849992602722</c:v>
                </c:pt>
                <c:pt idx="31">
                  <c:v>-1.1697855141806528</c:v>
                </c:pt>
                <c:pt idx="32">
                  <c:v>-1.2625063087985211</c:v>
                </c:pt>
                <c:pt idx="33">
                  <c:v>-1.3493740063282598</c:v>
                </c:pt>
                <c:pt idx="34">
                  <c:v>-1.4226507295025197</c:v>
                </c:pt>
                <c:pt idx="35">
                  <c:v>-1.4708764108834362</c:v>
                </c:pt>
                <c:pt idx="36">
                  <c:v>-1.4921037623480906</c:v>
                </c:pt>
                <c:pt idx="37">
                  <c:v>-1.475413661092535</c:v>
                </c:pt>
                <c:pt idx="38">
                  <c:v>-1.4271322820211356</c:v>
                </c:pt>
                <c:pt idx="39">
                  <c:v>-1.3603545739713692</c:v>
                </c:pt>
                <c:pt idx="40">
                  <c:v>-1.2847086490867632</c:v>
                </c:pt>
                <c:pt idx="41">
                  <c:v>-1.2048591950343592</c:v>
                </c:pt>
                <c:pt idx="42">
                  <c:v>-1.1240455834685967</c:v>
                </c:pt>
                <c:pt idx="43">
                  <c:v>-1.0516233217453994</c:v>
                </c:pt>
                <c:pt idx="44">
                  <c:v>-0.98741844209371799</c:v>
                </c:pt>
                <c:pt idx="45">
                  <c:v>-0.93664646692889164</c:v>
                </c:pt>
                <c:pt idx="46">
                  <c:v>-0.90193703734514941</c:v>
                </c:pt>
                <c:pt idx="47">
                  <c:v>-0.89151874535295939</c:v>
                </c:pt>
                <c:pt idx="48">
                  <c:v>-0.90816921501676973</c:v>
                </c:pt>
                <c:pt idx="49">
                  <c:v>-0.95895673366866596</c:v>
                </c:pt>
                <c:pt idx="50">
                  <c:v>-1.0331868745746711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</a:t>
                </a:r>
                <a:r>
                  <a:rPr lang="en-US"/>
                  <a:t>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7773869497"/>
          <c:y val="3.5276546608716063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3.2.1'!$B$2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3.2.1'!$B$3:$B$20</c:f>
              <c:numCache>
                <c:formatCode>0.00</c:formatCode>
                <c:ptCount val="18"/>
                <c:pt idx="0">
                  <c:v>4.2412240320164374</c:v>
                </c:pt>
                <c:pt idx="1">
                  <c:v>2.3387791695891758</c:v>
                </c:pt>
                <c:pt idx="2">
                  <c:v>2.4070335521662911</c:v>
                </c:pt>
                <c:pt idx="3">
                  <c:v>2.4075602960694513</c:v>
                </c:pt>
                <c:pt idx="4">
                  <c:v>2.0378615124822441</c:v>
                </c:pt>
                <c:pt idx="5">
                  <c:v>2.2664135708068409</c:v>
                </c:pt>
                <c:pt idx="6">
                  <c:v>2.532036570228803</c:v>
                </c:pt>
                <c:pt idx="7">
                  <c:v>2.7673904760221308</c:v>
                </c:pt>
                <c:pt idx="8">
                  <c:v>3.1460069632881345</c:v>
                </c:pt>
                <c:pt idx="9">
                  <c:v>3.8662712375054671</c:v>
                </c:pt>
                <c:pt idx="10">
                  <c:v>4.7750958454929719</c:v>
                </c:pt>
                <c:pt idx="11">
                  <c:v>6.5029726824012171</c:v>
                </c:pt>
                <c:pt idx="12">
                  <c:v>8.6265720665748731</c:v>
                </c:pt>
                <c:pt idx="13">
                  <c:v>10.56792675262218</c:v>
                </c:pt>
                <c:pt idx="14">
                  <c:v>13.028989187436707</c:v>
                </c:pt>
                <c:pt idx="15">
                  <c:v>15.03647261687531</c:v>
                </c:pt>
                <c:pt idx="16">
                  <c:v>15.362987544726259</c:v>
                </c:pt>
                <c:pt idx="17">
                  <c:v>15.926319094005818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'C 3.2.1'!$C$2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3.2.1'!$C$3:$C$20</c:f>
              <c:numCache>
                <c:formatCode>0.00</c:formatCode>
                <c:ptCount val="18"/>
                <c:pt idx="0">
                  <c:v>3.7498564273880501</c:v>
                </c:pt>
                <c:pt idx="1">
                  <c:v>1.9878803459624141</c:v>
                </c:pt>
                <c:pt idx="2">
                  <c:v>2.3617041260055451</c:v>
                </c:pt>
                <c:pt idx="3">
                  <c:v>2.8599427066893166</c:v>
                </c:pt>
                <c:pt idx="4">
                  <c:v>2.8388661086064912</c:v>
                </c:pt>
                <c:pt idx="5">
                  <c:v>3.5856565987676734</c:v>
                </c:pt>
                <c:pt idx="6">
                  <c:v>4.0160432792971363</c:v>
                </c:pt>
                <c:pt idx="7">
                  <c:v>3.8813450773600442</c:v>
                </c:pt>
                <c:pt idx="8">
                  <c:v>3.8636991528914644</c:v>
                </c:pt>
                <c:pt idx="9">
                  <c:v>4.5202548679761918</c:v>
                </c:pt>
                <c:pt idx="10">
                  <c:v>5.1400332659126322</c:v>
                </c:pt>
                <c:pt idx="11">
                  <c:v>6.0195029999083953</c:v>
                </c:pt>
                <c:pt idx="12">
                  <c:v>6.8683364042746238</c:v>
                </c:pt>
                <c:pt idx="13">
                  <c:v>7.7990801373109537</c:v>
                </c:pt>
                <c:pt idx="14">
                  <c:v>10.179199472926873</c:v>
                </c:pt>
                <c:pt idx="15">
                  <c:v>11.52758665190817</c:v>
                </c:pt>
                <c:pt idx="16">
                  <c:v>13.102986761833968</c:v>
                </c:pt>
                <c:pt idx="17">
                  <c:v>15.026504026309251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'C 3.2.1'!$D$2</c:f>
              <c:strCache>
                <c:ptCount val="1"/>
                <c:pt idx="0">
                  <c:v>Men (average)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3.2.1'!$D$3:$D$20</c:f>
              <c:numCache>
                <c:formatCode>0.00</c:formatCode>
                <c:ptCount val="18"/>
                <c:pt idx="0">
                  <c:v>5.2226491523928766</c:v>
                </c:pt>
                <c:pt idx="1">
                  <c:v>5.2226491523928766</c:v>
                </c:pt>
                <c:pt idx="2">
                  <c:v>5.2226491523928766</c:v>
                </c:pt>
                <c:pt idx="3">
                  <c:v>5.2226491523928766</c:v>
                </c:pt>
                <c:pt idx="4">
                  <c:v>5.2226491523928766</c:v>
                </c:pt>
                <c:pt idx="5">
                  <c:v>5.2226491523928766</c:v>
                </c:pt>
                <c:pt idx="6">
                  <c:v>5.2226491523928766</c:v>
                </c:pt>
                <c:pt idx="7">
                  <c:v>5.2226491523928766</c:v>
                </c:pt>
                <c:pt idx="8">
                  <c:v>5.2226491523928766</c:v>
                </c:pt>
                <c:pt idx="9">
                  <c:v>5.2226491523928766</c:v>
                </c:pt>
                <c:pt idx="10">
                  <c:v>5.2226491523928766</c:v>
                </c:pt>
                <c:pt idx="11">
                  <c:v>5.2226491523928766</c:v>
                </c:pt>
                <c:pt idx="12">
                  <c:v>5.2226491523928766</c:v>
                </c:pt>
                <c:pt idx="13">
                  <c:v>5.2226491523928766</c:v>
                </c:pt>
                <c:pt idx="14">
                  <c:v>5.2226491523928766</c:v>
                </c:pt>
                <c:pt idx="15">
                  <c:v>5.2226491523928766</c:v>
                </c:pt>
                <c:pt idx="16">
                  <c:v>5.2226491523928766</c:v>
                </c:pt>
                <c:pt idx="17">
                  <c:v>5.2226491523928766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'C 3.2.1'!$E$2</c:f>
              <c:strCache>
                <c:ptCount val="1"/>
                <c:pt idx="0">
                  <c:v>Women (average)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3.2.1'!$E$3:$E$20</c:f>
              <c:numCache>
                <c:formatCode>0.00</c:formatCode>
                <c:ptCount val="18"/>
                <c:pt idx="0">
                  <c:v>5.5455415391650158</c:v>
                </c:pt>
                <c:pt idx="1">
                  <c:v>5.5455415391650158</c:v>
                </c:pt>
                <c:pt idx="2">
                  <c:v>5.5455415391650158</c:v>
                </c:pt>
                <c:pt idx="3">
                  <c:v>5.5455415391650158</c:v>
                </c:pt>
                <c:pt idx="4">
                  <c:v>5.5455415391650158</c:v>
                </c:pt>
                <c:pt idx="5">
                  <c:v>5.5455415391650158</c:v>
                </c:pt>
                <c:pt idx="6">
                  <c:v>5.5455415391650158</c:v>
                </c:pt>
                <c:pt idx="7">
                  <c:v>5.5455415391650158</c:v>
                </c:pt>
                <c:pt idx="8">
                  <c:v>5.5455415391650158</c:v>
                </c:pt>
                <c:pt idx="9">
                  <c:v>5.5455415391650158</c:v>
                </c:pt>
                <c:pt idx="10">
                  <c:v>5.5455415391650158</c:v>
                </c:pt>
                <c:pt idx="11">
                  <c:v>5.5455415391650158</c:v>
                </c:pt>
                <c:pt idx="12">
                  <c:v>5.5455415391650158</c:v>
                </c:pt>
                <c:pt idx="13">
                  <c:v>5.5455415391650158</c:v>
                </c:pt>
                <c:pt idx="14">
                  <c:v>5.5455415391650158</c:v>
                </c:pt>
                <c:pt idx="15">
                  <c:v>5.5455415391650158</c:v>
                </c:pt>
                <c:pt idx="16">
                  <c:v>5.5455415391650158</c:v>
                </c:pt>
                <c:pt idx="17">
                  <c:v>5.5455415391650158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 group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 per capita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40724650797967E-2"/>
          <c:y val="1.3491822676591948E-2"/>
          <c:w val="0.89811521404652006"/>
          <c:h val="0.94041787387689024"/>
        </c:manualLayout>
      </c:layout>
      <c:lineChart>
        <c:grouping val="standard"/>
        <c:varyColors val="0"/>
        <c:ser>
          <c:idx val="1"/>
          <c:order val="0"/>
          <c:tx>
            <c:strRef>
              <c:f>'C 3.2.2'!$A$3</c:f>
              <c:strCache>
                <c:ptCount val="1"/>
                <c:pt idx="0">
                  <c:v>Expenditures (% of GDP)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3.2.2'!$B$2:$AZ$2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3.2.2'!$B$3:$AZ$3</c:f>
              <c:numCache>
                <c:formatCode>0.00</c:formatCode>
                <c:ptCount val="51"/>
                <c:pt idx="0">
                  <c:v>6.3522249858081041</c:v>
                </c:pt>
                <c:pt idx="1">
                  <c:v>6.406018027370691</c:v>
                </c:pt>
                <c:pt idx="2">
                  <c:v>6.4579533587874218</c:v>
                </c:pt>
                <c:pt idx="3">
                  <c:v>6.5106831376756924</c:v>
                </c:pt>
                <c:pt idx="4">
                  <c:v>6.5550887132483862</c:v>
                </c:pt>
                <c:pt idx="5">
                  <c:v>6.5999170991199954</c:v>
                </c:pt>
                <c:pt idx="6">
                  <c:v>6.6410578499270967</c:v>
                </c:pt>
                <c:pt idx="7">
                  <c:v>6.682649049308063</c:v>
                </c:pt>
                <c:pt idx="8">
                  <c:v>6.7231070944513611</c:v>
                </c:pt>
                <c:pt idx="9">
                  <c:v>6.7638267850875105</c:v>
                </c:pt>
                <c:pt idx="10">
                  <c:v>6.8030883762284446</c:v>
                </c:pt>
                <c:pt idx="11">
                  <c:v>6.8390872536138376</c:v>
                </c:pt>
                <c:pt idx="12">
                  <c:v>6.8730309060548169</c:v>
                </c:pt>
                <c:pt idx="13">
                  <c:v>6.9056690062034045</c:v>
                </c:pt>
                <c:pt idx="14">
                  <c:v>6.9411066201533647</c:v>
                </c:pt>
                <c:pt idx="15">
                  <c:v>6.9769993726447792</c:v>
                </c:pt>
                <c:pt idx="16">
                  <c:v>7.0090078470547521</c:v>
                </c:pt>
                <c:pt idx="17">
                  <c:v>7.0384360010629212</c:v>
                </c:pt>
                <c:pt idx="18">
                  <c:v>7.0668218266312133</c:v>
                </c:pt>
                <c:pt idx="19">
                  <c:v>7.0970174965116204</c:v>
                </c:pt>
                <c:pt idx="20">
                  <c:v>7.1274838824391393</c:v>
                </c:pt>
                <c:pt idx="21">
                  <c:v>7.1560848691274774</c:v>
                </c:pt>
                <c:pt idx="22">
                  <c:v>7.1843161117376919</c:v>
                </c:pt>
                <c:pt idx="23">
                  <c:v>7.2127694787709249</c:v>
                </c:pt>
                <c:pt idx="24">
                  <c:v>7.2452704416373681</c:v>
                </c:pt>
                <c:pt idx="25">
                  <c:v>7.2782133903561936</c:v>
                </c:pt>
                <c:pt idx="26">
                  <c:v>7.3081316018699933</c:v>
                </c:pt>
                <c:pt idx="27">
                  <c:v>7.3362111192765767</c:v>
                </c:pt>
                <c:pt idx="28">
                  <c:v>7.3634899396051141</c:v>
                </c:pt>
                <c:pt idx="29">
                  <c:v>7.3912263728246508</c:v>
                </c:pt>
                <c:pt idx="30">
                  <c:v>7.4175379735654454</c:v>
                </c:pt>
                <c:pt idx="31">
                  <c:v>7.4420255261169146</c:v>
                </c:pt>
                <c:pt idx="32">
                  <c:v>7.4649136972901182</c:v>
                </c:pt>
                <c:pt idx="33">
                  <c:v>7.4884189642081047</c:v>
                </c:pt>
                <c:pt idx="34">
                  <c:v>7.5136041757528051</c:v>
                </c:pt>
                <c:pt idx="35">
                  <c:v>7.5375325804232531</c:v>
                </c:pt>
                <c:pt idx="36">
                  <c:v>7.5603352677667708</c:v>
                </c:pt>
                <c:pt idx="37">
                  <c:v>7.5811898472226105</c:v>
                </c:pt>
                <c:pt idx="38">
                  <c:v>7.6006779025579743</c:v>
                </c:pt>
                <c:pt idx="39">
                  <c:v>7.6195820241782188</c:v>
                </c:pt>
                <c:pt idx="40">
                  <c:v>7.6345706083931821</c:v>
                </c:pt>
                <c:pt idx="41">
                  <c:v>7.6470317252128499</c:v>
                </c:pt>
                <c:pt idx="42">
                  <c:v>7.657772051967167</c:v>
                </c:pt>
                <c:pt idx="43">
                  <c:v>7.6671336006428668</c:v>
                </c:pt>
                <c:pt idx="44">
                  <c:v>7.6754449381510339</c:v>
                </c:pt>
                <c:pt idx="45">
                  <c:v>7.6808794591677358</c:v>
                </c:pt>
                <c:pt idx="46">
                  <c:v>7.68563979247915</c:v>
                </c:pt>
                <c:pt idx="47">
                  <c:v>7.6903318857156249</c:v>
                </c:pt>
                <c:pt idx="48">
                  <c:v>7.6956868748214875</c:v>
                </c:pt>
                <c:pt idx="49">
                  <c:v>7.7015089550573776</c:v>
                </c:pt>
                <c:pt idx="50">
                  <c:v>7.707284235213999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4-4E76-99ED-DB3F5DEF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3276688"/>
        <c:axId val="2033252976"/>
      </c:lineChart>
      <c:catAx>
        <c:axId val="20332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52976"/>
        <c:crosses val="autoZero"/>
        <c:auto val="1"/>
        <c:lblAlgn val="ctr"/>
        <c:lblOffset val="100"/>
        <c:tickLblSkip val="10"/>
        <c:noMultiLvlLbl val="0"/>
      </c:catAx>
      <c:valAx>
        <c:axId val="2033252976"/>
        <c:scaling>
          <c:orientation val="minMax"/>
          <c:max val="8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5555555555555558E-3"/>
              <c:y val="0.39979078702118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7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'C 3.3.1'!$B$2</c:f>
              <c:strCache>
                <c:ptCount val="1"/>
                <c:pt idx="0">
                  <c:v>Care allowance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3.3.1'!$B$3:$B$53</c:f>
              <c:numCache>
                <c:formatCode>0.00</c:formatCode>
                <c:ptCount val="51"/>
                <c:pt idx="0">
                  <c:v>0.55096559476039719</c:v>
                </c:pt>
                <c:pt idx="1">
                  <c:v>0.57242580916534969</c:v>
                </c:pt>
                <c:pt idx="2">
                  <c:v>0.59121200954246911</c:v>
                </c:pt>
                <c:pt idx="3">
                  <c:v>0.60535595394823105</c:v>
                </c:pt>
                <c:pt idx="4">
                  <c:v>0.62183432130445904</c:v>
                </c:pt>
                <c:pt idx="5">
                  <c:v>0.63934258010819212</c:v>
                </c:pt>
                <c:pt idx="6">
                  <c:v>0.65555356957361688</c:v>
                </c:pt>
                <c:pt idx="7">
                  <c:v>0.67250385825828274</c:v>
                </c:pt>
                <c:pt idx="8">
                  <c:v>0.69017536845064731</c:v>
                </c:pt>
                <c:pt idx="9">
                  <c:v>0.70761252327576996</c:v>
                </c:pt>
                <c:pt idx="10">
                  <c:v>0.72502026971312505</c:v>
                </c:pt>
                <c:pt idx="11">
                  <c:v>0.74133277096236905</c:v>
                </c:pt>
                <c:pt idx="12">
                  <c:v>0.75737997765072096</c:v>
                </c:pt>
                <c:pt idx="13">
                  <c:v>0.7730789845734215</c:v>
                </c:pt>
                <c:pt idx="14">
                  <c:v>0.78878633660145991</c:v>
                </c:pt>
                <c:pt idx="15">
                  <c:v>0.80412590856733424</c:v>
                </c:pt>
                <c:pt idx="16">
                  <c:v>0.81996553105213466</c:v>
                </c:pt>
                <c:pt idx="17">
                  <c:v>0.83269903804691725</c:v>
                </c:pt>
                <c:pt idx="18">
                  <c:v>0.84563704384905802</c:v>
                </c:pt>
                <c:pt idx="19">
                  <c:v>0.85896617656349705</c:v>
                </c:pt>
                <c:pt idx="20">
                  <c:v>0.87298329734293822</c:v>
                </c:pt>
                <c:pt idx="21">
                  <c:v>0.88808713342616608</c:v>
                </c:pt>
                <c:pt idx="22">
                  <c:v>0.9034747165690703</c:v>
                </c:pt>
                <c:pt idx="23">
                  <c:v>0.91853234002223383</c:v>
                </c:pt>
                <c:pt idx="24">
                  <c:v>0.93407966506456908</c:v>
                </c:pt>
                <c:pt idx="25">
                  <c:v>0.95059079724531714</c:v>
                </c:pt>
                <c:pt idx="26">
                  <c:v>0.96823795971672455</c:v>
                </c:pt>
                <c:pt idx="27">
                  <c:v>0.98653536025859601</c:v>
                </c:pt>
                <c:pt idx="28">
                  <c:v>1.0060341830860848</c:v>
                </c:pt>
                <c:pt idx="29">
                  <c:v>1.0266612463785054</c:v>
                </c:pt>
                <c:pt idx="30">
                  <c:v>1.04696483399909</c:v>
                </c:pt>
                <c:pt idx="31">
                  <c:v>1.0720265586886502</c:v>
                </c:pt>
                <c:pt idx="32">
                  <c:v>1.1008855095783592</c:v>
                </c:pt>
                <c:pt idx="33">
                  <c:v>1.1312742845304968</c:v>
                </c:pt>
                <c:pt idx="34">
                  <c:v>1.1617602595886967</c:v>
                </c:pt>
                <c:pt idx="35">
                  <c:v>1.190453570587426</c:v>
                </c:pt>
                <c:pt idx="36">
                  <c:v>1.2163448967128923</c:v>
                </c:pt>
                <c:pt idx="37">
                  <c:v>1.239094858470581</c:v>
                </c:pt>
                <c:pt idx="38">
                  <c:v>1.2585427728415142</c:v>
                </c:pt>
                <c:pt idx="39">
                  <c:v>1.2758802853211939</c:v>
                </c:pt>
                <c:pt idx="40">
                  <c:v>1.292051923468482</c:v>
                </c:pt>
                <c:pt idx="41">
                  <c:v>1.3065570288511299</c:v>
                </c:pt>
                <c:pt idx="42">
                  <c:v>1.3194921824215706</c:v>
                </c:pt>
                <c:pt idx="43">
                  <c:v>1.3316719681208355</c:v>
                </c:pt>
                <c:pt idx="44">
                  <c:v>1.3424785719861452</c:v>
                </c:pt>
                <c:pt idx="45">
                  <c:v>1.3510126374286664</c:v>
                </c:pt>
                <c:pt idx="46">
                  <c:v>1.3570179419308461</c:v>
                </c:pt>
                <c:pt idx="47">
                  <c:v>1.361068793880545</c:v>
                </c:pt>
                <c:pt idx="48">
                  <c:v>1.3647546058397033</c:v>
                </c:pt>
                <c:pt idx="49">
                  <c:v>1.3693365389481489</c:v>
                </c:pt>
                <c:pt idx="50">
                  <c:v>1.3736516017112677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0"/>
          <c:order val="1"/>
          <c:tx>
            <c:strRef>
              <c:f>'C 3.3.1'!$D$2</c:f>
              <c:strCache>
                <c:ptCount val="1"/>
                <c:pt idx="0">
                  <c:v>Tax advantage for children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3.3.1'!$D$3:$D$53</c:f>
              <c:numCache>
                <c:formatCode>0.00</c:formatCode>
                <c:ptCount val="51"/>
                <c:pt idx="0">
                  <c:v>0.65</c:v>
                </c:pt>
                <c:pt idx="1">
                  <c:v>0.67029643276687179</c:v>
                </c:pt>
                <c:pt idx="2">
                  <c:v>0.66305476925551377</c:v>
                </c:pt>
                <c:pt idx="3">
                  <c:v>0.64812217141116613</c:v>
                </c:pt>
                <c:pt idx="4">
                  <c:v>0.64026409991163147</c:v>
                </c:pt>
                <c:pt idx="5">
                  <c:v>0.63318632090215121</c:v>
                </c:pt>
                <c:pt idx="6">
                  <c:v>0.62572357088686925</c:v>
                </c:pt>
                <c:pt idx="7">
                  <c:v>0.61981394793063804</c:v>
                </c:pt>
                <c:pt idx="8">
                  <c:v>0.61406820221348946</c:v>
                </c:pt>
                <c:pt idx="9">
                  <c:v>0.60816607318833105</c:v>
                </c:pt>
                <c:pt idx="10">
                  <c:v>0.6017527775672864</c:v>
                </c:pt>
                <c:pt idx="11">
                  <c:v>0.59535021718224213</c:v>
                </c:pt>
                <c:pt idx="12">
                  <c:v>0.58946238324716638</c:v>
                </c:pt>
                <c:pt idx="13">
                  <c:v>0.58420868810706628</c:v>
                </c:pt>
                <c:pt idx="14">
                  <c:v>0.58069633493893835</c:v>
                </c:pt>
                <c:pt idx="15">
                  <c:v>0.57842040649089099</c:v>
                </c:pt>
                <c:pt idx="16">
                  <c:v>0.57743178200899192</c:v>
                </c:pt>
                <c:pt idx="17">
                  <c:v>0.57442192044084106</c:v>
                </c:pt>
                <c:pt idx="18">
                  <c:v>0.57428110971152002</c:v>
                </c:pt>
                <c:pt idx="19">
                  <c:v>0.57645742150817714</c:v>
                </c:pt>
                <c:pt idx="20">
                  <c:v>0.58058828965803999</c:v>
                </c:pt>
                <c:pt idx="21">
                  <c:v>0.58534700698992048</c:v>
                </c:pt>
                <c:pt idx="22">
                  <c:v>0.58985496200149767</c:v>
                </c:pt>
                <c:pt idx="23">
                  <c:v>0.59397214356606154</c:v>
                </c:pt>
                <c:pt idx="24">
                  <c:v>0.59712430153756424</c:v>
                </c:pt>
                <c:pt idx="25">
                  <c:v>0.60107793532850684</c:v>
                </c:pt>
                <c:pt idx="26">
                  <c:v>0.60552401392920896</c:v>
                </c:pt>
                <c:pt idx="27">
                  <c:v>0.61025963629678737</c:v>
                </c:pt>
                <c:pt idx="28">
                  <c:v>0.61464996619001311</c:v>
                </c:pt>
                <c:pt idx="29">
                  <c:v>0.61840010491051145</c:v>
                </c:pt>
                <c:pt idx="30">
                  <c:v>0.62016169981645819</c:v>
                </c:pt>
                <c:pt idx="31">
                  <c:v>0.62238484382443193</c:v>
                </c:pt>
                <c:pt idx="32">
                  <c:v>0.62476900768245092</c:v>
                </c:pt>
                <c:pt idx="33">
                  <c:v>0.62628135336652979</c:v>
                </c:pt>
                <c:pt idx="34">
                  <c:v>0.62698749901835837</c:v>
                </c:pt>
                <c:pt idx="35">
                  <c:v>0.62667297115666443</c:v>
                </c:pt>
                <c:pt idx="36">
                  <c:v>0.62536415709614612</c:v>
                </c:pt>
                <c:pt idx="37">
                  <c:v>0.62287127892395422</c:v>
                </c:pt>
                <c:pt idx="38">
                  <c:v>0.61936345445536656</c:v>
                </c:pt>
                <c:pt idx="39">
                  <c:v>0.6152346350966168</c:v>
                </c:pt>
                <c:pt idx="40">
                  <c:v>0.61084538322099879</c:v>
                </c:pt>
                <c:pt idx="41">
                  <c:v>0.60641371641149422</c:v>
                </c:pt>
                <c:pt idx="42">
                  <c:v>0.60203026100410517</c:v>
                </c:pt>
                <c:pt idx="43">
                  <c:v>0.59791306880858475</c:v>
                </c:pt>
                <c:pt idx="44">
                  <c:v>0.5941408548356879</c:v>
                </c:pt>
                <c:pt idx="45">
                  <c:v>0.59087057256335762</c:v>
                </c:pt>
                <c:pt idx="46">
                  <c:v>0.58821010150971609</c:v>
                </c:pt>
                <c:pt idx="47">
                  <c:v>0.58637054096151009</c:v>
                </c:pt>
                <c:pt idx="48">
                  <c:v>0.58546427514563659</c:v>
                </c:pt>
                <c:pt idx="49">
                  <c:v>0.58555477496312403</c:v>
                </c:pt>
                <c:pt idx="50">
                  <c:v>0.58653605215097426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2"/>
          <c:order val="2"/>
          <c:tx>
            <c:strRef>
              <c:f>'C 3.3.1'!$C$2</c:f>
              <c:strCache>
                <c:ptCount val="1"/>
                <c:pt idx="0">
                  <c:v>Parental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3.3.1'!$C$3:$C$53</c:f>
              <c:numCache>
                <c:formatCode>0.00</c:formatCode>
                <c:ptCount val="51"/>
                <c:pt idx="0">
                  <c:v>0.3913948328978849</c:v>
                </c:pt>
                <c:pt idx="1">
                  <c:v>0.38447319303956173</c:v>
                </c:pt>
                <c:pt idx="2">
                  <c:v>0.37340141501052876</c:v>
                </c:pt>
                <c:pt idx="3">
                  <c:v>0.36792255831842752</c:v>
                </c:pt>
                <c:pt idx="4">
                  <c:v>0.36832992334688264</c:v>
                </c:pt>
                <c:pt idx="5">
                  <c:v>0.3709000231124524</c:v>
                </c:pt>
                <c:pt idx="6">
                  <c:v>0.37484624190252341</c:v>
                </c:pt>
                <c:pt idx="7">
                  <c:v>0.37809900342563724</c:v>
                </c:pt>
                <c:pt idx="8">
                  <c:v>0.38073285654718536</c:v>
                </c:pt>
                <c:pt idx="9">
                  <c:v>0.38286250530414345</c:v>
                </c:pt>
                <c:pt idx="10">
                  <c:v>0.38633850809652803</c:v>
                </c:pt>
                <c:pt idx="11">
                  <c:v>0.39076447794280222</c:v>
                </c:pt>
                <c:pt idx="12">
                  <c:v>0.39613728792832942</c:v>
                </c:pt>
                <c:pt idx="13">
                  <c:v>0.40216905786339713</c:v>
                </c:pt>
                <c:pt idx="14">
                  <c:v>0.4087605275399413</c:v>
                </c:pt>
                <c:pt idx="15">
                  <c:v>0.41570176720902724</c:v>
                </c:pt>
                <c:pt idx="16">
                  <c:v>0.42263384930998549</c:v>
                </c:pt>
                <c:pt idx="17">
                  <c:v>0.4280249080237149</c:v>
                </c:pt>
                <c:pt idx="18">
                  <c:v>0.4332315696378683</c:v>
                </c:pt>
                <c:pt idx="19">
                  <c:v>0.43816204796543451</c:v>
                </c:pt>
                <c:pt idx="20">
                  <c:v>0.44279581850624317</c:v>
                </c:pt>
                <c:pt idx="21">
                  <c:v>0.44676943005099734</c:v>
                </c:pt>
                <c:pt idx="22">
                  <c:v>0.44954290311472139</c:v>
                </c:pt>
                <c:pt idx="23">
                  <c:v>0.45107023949772102</c:v>
                </c:pt>
                <c:pt idx="24">
                  <c:v>0.45151200573614847</c:v>
                </c:pt>
                <c:pt idx="25">
                  <c:v>0.45090656352784275</c:v>
                </c:pt>
                <c:pt idx="26">
                  <c:v>0.44924311190862076</c:v>
                </c:pt>
                <c:pt idx="27">
                  <c:v>0.44636708673786041</c:v>
                </c:pt>
                <c:pt idx="28">
                  <c:v>0.44241914758938927</c:v>
                </c:pt>
                <c:pt idx="29">
                  <c:v>0.43752099433973302</c:v>
                </c:pt>
                <c:pt idx="30">
                  <c:v>0.43110515211625966</c:v>
                </c:pt>
                <c:pt idx="31">
                  <c:v>0.42527176339529177</c:v>
                </c:pt>
                <c:pt idx="32">
                  <c:v>0.42017645070512816</c:v>
                </c:pt>
                <c:pt idx="33">
                  <c:v>0.41544455016065857</c:v>
                </c:pt>
                <c:pt idx="34">
                  <c:v>0.41127435605152596</c:v>
                </c:pt>
                <c:pt idx="35">
                  <c:v>0.40772165960174644</c:v>
                </c:pt>
                <c:pt idx="36">
                  <c:v>0.40492000931943051</c:v>
                </c:pt>
                <c:pt idx="37">
                  <c:v>0.40276327410894319</c:v>
                </c:pt>
                <c:pt idx="38">
                  <c:v>0.4012777445606342</c:v>
                </c:pt>
                <c:pt idx="39">
                  <c:v>0.4005706734260237</c:v>
                </c:pt>
                <c:pt idx="40">
                  <c:v>0.40070228817364595</c:v>
                </c:pt>
                <c:pt idx="41">
                  <c:v>0.401625848297754</c:v>
                </c:pt>
                <c:pt idx="42">
                  <c:v>0.40318899759177806</c:v>
                </c:pt>
                <c:pt idx="43">
                  <c:v>0.40530978928445666</c:v>
                </c:pt>
                <c:pt idx="44">
                  <c:v>0.40781821395389861</c:v>
                </c:pt>
                <c:pt idx="45">
                  <c:v>0.41062001844931145</c:v>
                </c:pt>
                <c:pt idx="46">
                  <c:v>0.41361804921414713</c:v>
                </c:pt>
                <c:pt idx="47">
                  <c:v>0.41680712648870227</c:v>
                </c:pt>
                <c:pt idx="48">
                  <c:v>0.42015266565703774</c:v>
                </c:pt>
                <c:pt idx="49">
                  <c:v>0.42361310600267177</c:v>
                </c:pt>
                <c:pt idx="50">
                  <c:v>0.42704720010339908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5"/>
          <c:order val="3"/>
          <c:tx>
            <c:strRef>
              <c:f>'C 3.3.1'!$F$2</c:f>
              <c:strCache>
                <c:ptCount val="1"/>
                <c:pt idx="0">
                  <c:v>Housing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3.3.1'!$F$3:$F$53</c:f>
              <c:numCache>
                <c:formatCode>0.00</c:formatCode>
                <c:ptCount val="51"/>
                <c:pt idx="0">
                  <c:v>0.20780043959074801</c:v>
                </c:pt>
                <c:pt idx="1">
                  <c:v>0.20442501034459939</c:v>
                </c:pt>
                <c:pt idx="2">
                  <c:v>0.20545771884566325</c:v>
                </c:pt>
                <c:pt idx="3">
                  <c:v>0.20425226071431002</c:v>
                </c:pt>
                <c:pt idx="4">
                  <c:v>0.20482057996799446</c:v>
                </c:pt>
                <c:pt idx="5">
                  <c:v>0.20534646328896353</c:v>
                </c:pt>
                <c:pt idx="6">
                  <c:v>0.20559210193944252</c:v>
                </c:pt>
                <c:pt idx="7">
                  <c:v>0.20604606166809519</c:v>
                </c:pt>
                <c:pt idx="8">
                  <c:v>0.20676376964985557</c:v>
                </c:pt>
                <c:pt idx="9">
                  <c:v>0.20748272945052865</c:v>
                </c:pt>
                <c:pt idx="10">
                  <c:v>0.20838609570846983</c:v>
                </c:pt>
                <c:pt idx="11">
                  <c:v>0.20931230662238515</c:v>
                </c:pt>
                <c:pt idx="12">
                  <c:v>0.21034153457704305</c:v>
                </c:pt>
                <c:pt idx="13">
                  <c:v>0.21141981390053657</c:v>
                </c:pt>
                <c:pt idx="14">
                  <c:v>0.21264488428214162</c:v>
                </c:pt>
                <c:pt idx="15">
                  <c:v>0.21419860576374658</c:v>
                </c:pt>
                <c:pt idx="16">
                  <c:v>0.21565364697763312</c:v>
                </c:pt>
                <c:pt idx="17">
                  <c:v>0.2163930732081619</c:v>
                </c:pt>
                <c:pt idx="18">
                  <c:v>0.21726489183657269</c:v>
                </c:pt>
                <c:pt idx="19">
                  <c:v>0.21840020546069938</c:v>
                </c:pt>
                <c:pt idx="20">
                  <c:v>0.21984022736177677</c:v>
                </c:pt>
                <c:pt idx="21">
                  <c:v>0.22140368554862716</c:v>
                </c:pt>
                <c:pt idx="22">
                  <c:v>0.22282095225750709</c:v>
                </c:pt>
                <c:pt idx="23">
                  <c:v>0.22407631159494404</c:v>
                </c:pt>
                <c:pt idx="24">
                  <c:v>0.22526532565579296</c:v>
                </c:pt>
                <c:pt idx="25">
                  <c:v>0.22638977240311814</c:v>
                </c:pt>
                <c:pt idx="26">
                  <c:v>0.22745548247784564</c:v>
                </c:pt>
                <c:pt idx="27">
                  <c:v>0.22846574473312306</c:v>
                </c:pt>
                <c:pt idx="28">
                  <c:v>0.2294635443873064</c:v>
                </c:pt>
                <c:pt idx="29">
                  <c:v>0.23043875986564938</c:v>
                </c:pt>
                <c:pt idx="30">
                  <c:v>0.23091816261534573</c:v>
                </c:pt>
                <c:pt idx="31">
                  <c:v>0.23183974214176908</c:v>
                </c:pt>
                <c:pt idx="32">
                  <c:v>0.2331098792913999</c:v>
                </c:pt>
                <c:pt idx="33">
                  <c:v>0.23434153060192786</c:v>
                </c:pt>
                <c:pt idx="34">
                  <c:v>0.23547618617224611</c:v>
                </c:pt>
                <c:pt idx="35">
                  <c:v>0.2364123475658628</c:v>
                </c:pt>
                <c:pt idx="36">
                  <c:v>0.23712533290111709</c:v>
                </c:pt>
                <c:pt idx="37">
                  <c:v>0.23750389143381181</c:v>
                </c:pt>
                <c:pt idx="38">
                  <c:v>0.23757096125099891</c:v>
                </c:pt>
                <c:pt idx="39">
                  <c:v>0.23743901297496856</c:v>
                </c:pt>
                <c:pt idx="40">
                  <c:v>0.23721193551312852</c:v>
                </c:pt>
                <c:pt idx="41">
                  <c:v>0.23694039966739022</c:v>
                </c:pt>
                <c:pt idx="42">
                  <c:v>0.23663159755418334</c:v>
                </c:pt>
                <c:pt idx="43">
                  <c:v>0.2363441333892547</c:v>
                </c:pt>
                <c:pt idx="44">
                  <c:v>0.23608707553419939</c:v>
                </c:pt>
                <c:pt idx="45">
                  <c:v>0.23590005611120174</c:v>
                </c:pt>
                <c:pt idx="46">
                  <c:v>0.23581088028559893</c:v>
                </c:pt>
                <c:pt idx="47">
                  <c:v>0.2358876186290694</c:v>
                </c:pt>
                <c:pt idx="48">
                  <c:v>0.23616971893583072</c:v>
                </c:pt>
                <c:pt idx="49">
                  <c:v>0.23668491316893181</c:v>
                </c:pt>
                <c:pt idx="50">
                  <c:v>0.23739809960512653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ser>
          <c:idx val="3"/>
          <c:order val="4"/>
          <c:tx>
            <c:strRef>
              <c:f>'C 3.3.1'!$E$2</c:f>
              <c:strCache>
                <c:ptCount val="1"/>
                <c:pt idx="0">
                  <c:v>Maternity benefit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3.3.1'!$E$3:$E$53</c:f>
              <c:numCache>
                <c:formatCode>0.00</c:formatCode>
                <c:ptCount val="51"/>
                <c:pt idx="0">
                  <c:v>0.12833187525456122</c:v>
                </c:pt>
                <c:pt idx="1">
                  <c:v>0.12579825865362287</c:v>
                </c:pt>
                <c:pt idx="2">
                  <c:v>0.12577297169753315</c:v>
                </c:pt>
                <c:pt idx="3">
                  <c:v>0.12469318060175807</c:v>
                </c:pt>
                <c:pt idx="4">
                  <c:v>0.1253157915823348</c:v>
                </c:pt>
                <c:pt idx="5">
                  <c:v>0.126859485051834</c:v>
                </c:pt>
                <c:pt idx="6">
                  <c:v>0.12864725299455865</c:v>
                </c:pt>
                <c:pt idx="7">
                  <c:v>0.12876820908352193</c:v>
                </c:pt>
                <c:pt idx="8">
                  <c:v>0.12943174759103673</c:v>
                </c:pt>
                <c:pt idx="9">
                  <c:v>0.1304718376935006</c:v>
                </c:pt>
                <c:pt idx="10">
                  <c:v>0.13192986560036155</c:v>
                </c:pt>
                <c:pt idx="11">
                  <c:v>0.13365828037611724</c:v>
                </c:pt>
                <c:pt idx="12">
                  <c:v>0.13564090901314235</c:v>
                </c:pt>
                <c:pt idx="13">
                  <c:v>0.13776507317681538</c:v>
                </c:pt>
                <c:pt idx="14">
                  <c:v>0.13999130300789223</c:v>
                </c:pt>
                <c:pt idx="15">
                  <c:v>0.14225612569480534</c:v>
                </c:pt>
                <c:pt idx="16">
                  <c:v>0.1444478344808017</c:v>
                </c:pt>
                <c:pt idx="17">
                  <c:v>0.14605616867858792</c:v>
                </c:pt>
                <c:pt idx="18">
                  <c:v>0.14756728716537199</c:v>
                </c:pt>
                <c:pt idx="19">
                  <c:v>0.14897181378687188</c:v>
                </c:pt>
                <c:pt idx="20">
                  <c:v>0.15027848070002264</c:v>
                </c:pt>
                <c:pt idx="21">
                  <c:v>0.15137200798846959</c:v>
                </c:pt>
                <c:pt idx="22">
                  <c:v>0.15206755645756287</c:v>
                </c:pt>
                <c:pt idx="23">
                  <c:v>0.1523398728240713</c:v>
                </c:pt>
                <c:pt idx="24">
                  <c:v>0.15223470311086232</c:v>
                </c:pt>
                <c:pt idx="25">
                  <c:v>0.15176586961879535</c:v>
                </c:pt>
                <c:pt idx="26">
                  <c:v>0.1509392974736381</c:v>
                </c:pt>
                <c:pt idx="27">
                  <c:v>0.14962833344412863</c:v>
                </c:pt>
                <c:pt idx="28">
                  <c:v>0.14801091232551283</c:v>
                </c:pt>
                <c:pt idx="29">
                  <c:v>0.1461518926645167</c:v>
                </c:pt>
                <c:pt idx="30">
                  <c:v>0.14386604996192842</c:v>
                </c:pt>
                <c:pt idx="31">
                  <c:v>0.14187861372754526</c:v>
                </c:pt>
                <c:pt idx="32">
                  <c:v>0.14024324024856158</c:v>
                </c:pt>
                <c:pt idx="33">
                  <c:v>0.13881969451116941</c:v>
                </c:pt>
                <c:pt idx="34">
                  <c:v>0.13765688412528701</c:v>
                </c:pt>
                <c:pt idx="35">
                  <c:v>0.13675815504341396</c:v>
                </c:pt>
                <c:pt idx="36">
                  <c:v>0.1361471060558033</c:v>
                </c:pt>
                <c:pt idx="37">
                  <c:v>0.13575709767504973</c:v>
                </c:pt>
                <c:pt idx="38">
                  <c:v>0.13557142078687567</c:v>
                </c:pt>
                <c:pt idx="39">
                  <c:v>0.13561814885163587</c:v>
                </c:pt>
                <c:pt idx="40">
                  <c:v>0.13591466672893893</c:v>
                </c:pt>
                <c:pt idx="41">
                  <c:v>0.13643754870096167</c:v>
                </c:pt>
                <c:pt idx="42">
                  <c:v>0.13712557626705338</c:v>
                </c:pt>
                <c:pt idx="43">
                  <c:v>0.13794762166940905</c:v>
                </c:pt>
                <c:pt idx="44">
                  <c:v>0.13884975082766127</c:v>
                </c:pt>
                <c:pt idx="45">
                  <c:v>0.13980680572770668</c:v>
                </c:pt>
                <c:pt idx="46">
                  <c:v>0.14079248597190414</c:v>
                </c:pt>
                <c:pt idx="47">
                  <c:v>0.14181074351546744</c:v>
                </c:pt>
                <c:pt idx="48">
                  <c:v>0.14285620895157225</c:v>
                </c:pt>
                <c:pt idx="49">
                  <c:v>0.14392014486223156</c:v>
                </c:pt>
                <c:pt idx="50">
                  <c:v>0.14495755307467117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54560611685338"/>
          <c:y val="4.8934673277328457E-2"/>
          <c:w val="0.13580014637593377"/>
          <c:h val="0.916500273216701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67596044058137E-2"/>
          <c:y val="3.3718689788053952E-2"/>
          <c:w val="0.87116674826502061"/>
          <c:h val="0.88930635838150285"/>
        </c:manualLayout>
      </c:layout>
      <c:lineChart>
        <c:grouping val="standard"/>
        <c:varyColors val="0"/>
        <c:ser>
          <c:idx val="0"/>
          <c:order val="0"/>
          <c:tx>
            <c:strRef>
              <c:f>'C 3.4.1'!$B$2</c:f>
              <c:strCache>
                <c:ptCount val="1"/>
                <c:pt idx="0">
                  <c:v>Ratio of public education expenditure to GDP (%)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3.4.1'!$A$3:$A$53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3.4.1'!$B$3:$B$53</c:f>
              <c:numCache>
                <c:formatCode>0.0</c:formatCode>
                <c:ptCount val="51"/>
                <c:pt idx="0">
                  <c:v>4.7288245737580947</c:v>
                </c:pt>
                <c:pt idx="1">
                  <c:v>4.8034157322679309</c:v>
                </c:pt>
                <c:pt idx="2">
                  <c:v>4.8023015297696015</c:v>
                </c:pt>
                <c:pt idx="3">
                  <c:v>4.7268452964601773</c:v>
                </c:pt>
                <c:pt idx="4">
                  <c:v>4.6816048442428189</c:v>
                </c:pt>
                <c:pt idx="5">
                  <c:v>4.635777511193492</c:v>
                </c:pt>
                <c:pt idx="6">
                  <c:v>4.5882985274075594</c:v>
                </c:pt>
                <c:pt idx="7">
                  <c:v>4.5457005067442973</c:v>
                </c:pt>
                <c:pt idx="8">
                  <c:v>4.507291828190958</c:v>
                </c:pt>
                <c:pt idx="9">
                  <c:v>4.4704118127981411</c:v>
                </c:pt>
                <c:pt idx="10">
                  <c:v>4.4356449158131523</c:v>
                </c:pt>
                <c:pt idx="11">
                  <c:v>4.4008244321925893</c:v>
                </c:pt>
                <c:pt idx="12">
                  <c:v>4.3658736031135339</c:v>
                </c:pt>
                <c:pt idx="13">
                  <c:v>4.3388157691465867</c:v>
                </c:pt>
                <c:pt idx="14">
                  <c:v>4.3169311016721448</c:v>
                </c:pt>
                <c:pt idx="15">
                  <c:v>4.3005337928347345</c:v>
                </c:pt>
                <c:pt idx="16">
                  <c:v>4.2874718538165775</c:v>
                </c:pt>
                <c:pt idx="17">
                  <c:v>4.2752339934574239</c:v>
                </c:pt>
                <c:pt idx="18">
                  <c:v>4.2773282785566096</c:v>
                </c:pt>
                <c:pt idx="19">
                  <c:v>4.2925658066784607</c:v>
                </c:pt>
                <c:pt idx="20">
                  <c:v>4.3177027944454416</c:v>
                </c:pt>
                <c:pt idx="21">
                  <c:v>4.3477832043580289</c:v>
                </c:pt>
                <c:pt idx="22">
                  <c:v>4.3780979442838541</c:v>
                </c:pt>
                <c:pt idx="23">
                  <c:v>4.4090118657226052</c:v>
                </c:pt>
                <c:pt idx="24">
                  <c:v>4.4400665940774182</c:v>
                </c:pt>
                <c:pt idx="25">
                  <c:v>4.4702699944946538</c:v>
                </c:pt>
                <c:pt idx="26">
                  <c:v>4.4985601214160065</c:v>
                </c:pt>
                <c:pt idx="27">
                  <c:v>4.5242261758482876</c:v>
                </c:pt>
                <c:pt idx="28">
                  <c:v>4.548115304986128</c:v>
                </c:pt>
                <c:pt idx="29">
                  <c:v>4.5694074222412038</c:v>
                </c:pt>
                <c:pt idx="30">
                  <c:v>4.5813253666324512</c:v>
                </c:pt>
                <c:pt idx="31">
                  <c:v>4.5950619152799366</c:v>
                </c:pt>
                <c:pt idx="32">
                  <c:v>4.6092249944927888</c:v>
                </c:pt>
                <c:pt idx="33">
                  <c:v>4.6189780958994318</c:v>
                </c:pt>
                <c:pt idx="34">
                  <c:v>4.6236966191311328</c:v>
                </c:pt>
                <c:pt idx="35">
                  <c:v>4.6222765966327319</c:v>
                </c:pt>
                <c:pt idx="36">
                  <c:v>4.6148713165838169</c:v>
                </c:pt>
                <c:pt idx="37">
                  <c:v>4.6007276153759351</c:v>
                </c:pt>
                <c:pt idx="38">
                  <c:v>4.5809695420225474</c:v>
                </c:pt>
                <c:pt idx="39">
                  <c:v>4.5576619233354796</c:v>
                </c:pt>
                <c:pt idx="40">
                  <c:v>4.5327312387007463</c:v>
                </c:pt>
                <c:pt idx="41">
                  <c:v>4.5074068895823443</c:v>
                </c:pt>
                <c:pt idx="42">
                  <c:v>4.4823829678880873</c:v>
                </c:pt>
                <c:pt idx="43">
                  <c:v>4.4589022227402273</c:v>
                </c:pt>
                <c:pt idx="44">
                  <c:v>4.4375274077992177</c:v>
                </c:pt>
                <c:pt idx="45">
                  <c:v>4.4191626139352094</c:v>
                </c:pt>
                <c:pt idx="46">
                  <c:v>4.4044546158537115</c:v>
                </c:pt>
                <c:pt idx="47">
                  <c:v>4.394449755392503</c:v>
                </c:pt>
                <c:pt idx="48">
                  <c:v>4.3897286486255878</c:v>
                </c:pt>
                <c:pt idx="49">
                  <c:v>4.3906048594265341</c:v>
                </c:pt>
                <c:pt idx="50">
                  <c:v>4.3965873112267708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3-434E-9C1D-D5EB2E8C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4892952"/>
        <c:axId val="764893280"/>
      </c:lineChart>
      <c:catAx>
        <c:axId val="76489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3280"/>
        <c:crosses val="autoZero"/>
        <c:auto val="1"/>
        <c:lblAlgn val="ctr"/>
        <c:lblOffset val="100"/>
        <c:tickLblSkip val="10"/>
        <c:noMultiLvlLbl val="0"/>
      </c:catAx>
      <c:valAx>
        <c:axId val="764893280"/>
        <c:scaling>
          <c:orientation val="minMax"/>
          <c:max val="4.9000000000000004"/>
          <c:min val="4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2.9657518426059399E-3"/>
              <c:y val="0.39101239512690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2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6189418739206E-2"/>
          <c:y val="3.5061270560506202E-2"/>
          <c:w val="0.88380276347265485"/>
          <c:h val="0.894812936424497"/>
        </c:manualLayout>
      </c:layout>
      <c:lineChart>
        <c:grouping val="standard"/>
        <c:varyColors val="0"/>
        <c:ser>
          <c:idx val="0"/>
          <c:order val="0"/>
          <c:tx>
            <c:strRef>
              <c:f>'C 4.1.1'!$A$3</c:f>
              <c:strCache>
                <c:ptCount val="1"/>
                <c:pt idx="0">
                  <c:v>Primary general government balance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4.1.1'!$B$3:$AZ$3</c:f>
              <c:numCache>
                <c:formatCode>0.00</c:formatCode>
                <c:ptCount val="51"/>
                <c:pt idx="0">
                  <c:v>-1.3420608274186847</c:v>
                </c:pt>
                <c:pt idx="1">
                  <c:v>-1.5470367434435133</c:v>
                </c:pt>
                <c:pt idx="2">
                  <c:v>-1.5307562210158565</c:v>
                </c:pt>
                <c:pt idx="3">
                  <c:v>-1.6036645448709805</c:v>
                </c:pt>
                <c:pt idx="4">
                  <c:v>-1.7583372262397106</c:v>
                </c:pt>
                <c:pt idx="5">
                  <c:v>-1.9831145633467813</c:v>
                </c:pt>
                <c:pt idx="6">
                  <c:v>-1.760502724414053</c:v>
                </c:pt>
                <c:pt idx="7">
                  <c:v>-1.5886425921811878</c:v>
                </c:pt>
                <c:pt idx="8">
                  <c:v>-1.425786556410884</c:v>
                </c:pt>
                <c:pt idx="9">
                  <c:v>-1.065046110561866</c:v>
                </c:pt>
                <c:pt idx="10">
                  <c:v>-1.1180939052295926</c:v>
                </c:pt>
                <c:pt idx="11">
                  <c:v>-1.1814919290018864</c:v>
                </c:pt>
                <c:pt idx="12">
                  <c:v>-1.2640799217117902</c:v>
                </c:pt>
                <c:pt idx="13">
                  <c:v>-1.374592692339931</c:v>
                </c:pt>
                <c:pt idx="14">
                  <c:v>-1.5267402987859882</c:v>
                </c:pt>
                <c:pt idx="15">
                  <c:v>-1.7219336204855296</c:v>
                </c:pt>
                <c:pt idx="16">
                  <c:v>-1.937643087613786</c:v>
                </c:pt>
                <c:pt idx="17">
                  <c:v>-2.0774263086060003</c:v>
                </c:pt>
                <c:pt idx="18">
                  <c:v>-2.2889217295293136</c:v>
                </c:pt>
                <c:pt idx="19">
                  <c:v>-2.5193232581741327</c:v>
                </c:pt>
                <c:pt idx="20">
                  <c:v>-2.7596727758649919</c:v>
                </c:pt>
                <c:pt idx="21">
                  <c:v>-2.986387875577698</c:v>
                </c:pt>
                <c:pt idx="22">
                  <c:v>-3.1850240067278079</c:v>
                </c:pt>
                <c:pt idx="23">
                  <c:v>-3.3601274439575519</c:v>
                </c:pt>
                <c:pt idx="24">
                  <c:v>-3.5299725504698145</c:v>
                </c:pt>
                <c:pt idx="25">
                  <c:v>-3.698361675603465</c:v>
                </c:pt>
                <c:pt idx="26">
                  <c:v>-3.859331419178794</c:v>
                </c:pt>
                <c:pt idx="27">
                  <c:v>-4.0121726416646553</c:v>
                </c:pt>
                <c:pt idx="28">
                  <c:v>-4.1579513355410711</c:v>
                </c:pt>
                <c:pt idx="29">
                  <c:v>-4.2965315901846708</c:v>
                </c:pt>
                <c:pt idx="30">
                  <c:v>-4.3648541792514663</c:v>
                </c:pt>
                <c:pt idx="31">
                  <c:v>-4.4978623530568669</c:v>
                </c:pt>
                <c:pt idx="32">
                  <c:v>-4.6756639617427496</c:v>
                </c:pt>
                <c:pt idx="33">
                  <c:v>-4.844954618171819</c:v>
                </c:pt>
                <c:pt idx="34">
                  <c:v>-4.9961420140338291</c:v>
                </c:pt>
                <c:pt idx="35">
                  <c:v>-5.1109850073625864</c:v>
                </c:pt>
                <c:pt idx="36">
                  <c:v>-5.1867727101864674</c:v>
                </c:pt>
                <c:pt idx="37">
                  <c:v>-5.2101053484987432</c:v>
                </c:pt>
                <c:pt idx="38">
                  <c:v>-5.1897635366680746</c:v>
                </c:pt>
                <c:pt idx="39">
                  <c:v>-5.1440846261012183</c:v>
                </c:pt>
                <c:pt idx="40">
                  <c:v>-5.0824849011075983</c:v>
                </c:pt>
                <c:pt idx="41">
                  <c:v>-5.0120042533426741</c:v>
                </c:pt>
                <c:pt idx="42">
                  <c:v>-4.9378481126548408</c:v>
                </c:pt>
                <c:pt idx="43">
                  <c:v>-4.8715720642384213</c:v>
                </c:pt>
                <c:pt idx="44">
                  <c:v>-4.8126100318354972</c:v>
                </c:pt>
                <c:pt idx="45">
                  <c:v>-4.7642837073224413</c:v>
                </c:pt>
                <c:pt idx="46">
                  <c:v>-4.7321701741084397</c:v>
                </c:pt>
                <c:pt idx="47">
                  <c:v>-4.7279449326002876</c:v>
                </c:pt>
                <c:pt idx="48">
                  <c:v>-4.7581467950985896</c:v>
                </c:pt>
                <c:pt idx="49">
                  <c:v>-4.8305781229613061</c:v>
                </c:pt>
                <c:pt idx="50">
                  <c:v>-4.9107907176921728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7-4F3E-BA1C-3CED2E4F1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% of GDP</a:t>
                </a:r>
              </a:p>
            </c:rich>
          </c:tx>
          <c:layout>
            <c:manualLayout>
              <c:xMode val="edge"/>
              <c:yMode val="edge"/>
              <c:x val="1.6712583802070758E-3"/>
              <c:y val="0.40945507687314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81719205305997E-2"/>
          <c:y val="3.9586150457975207E-2"/>
          <c:w val="0.67920226246116477"/>
          <c:h val="0.88131352344508884"/>
        </c:manualLayout>
      </c:layout>
      <c:areaChart>
        <c:grouping val="standard"/>
        <c:varyColors val="0"/>
        <c:ser>
          <c:idx val="1"/>
          <c:order val="0"/>
          <c:tx>
            <c:strRef>
              <c:f>'C 4.3.1'!$A$3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'C 4.3.1'!$B$2:$AZ$2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4.3.1'!$B$3:$AZ$3</c:f>
              <c:numCache>
                <c:formatCode>#,##0.00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5-4A65-9B13-78A431E9515C}"/>
            </c:ext>
          </c:extLst>
        </c:ser>
        <c:ser>
          <c:idx val="2"/>
          <c:order val="1"/>
          <c:tx>
            <c:strRef>
              <c:f>'C 4.3.1'!$A$4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'C 4.3.1'!$B$2:$AZ$2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4.3.1'!$B$4:$AZ$4</c:f>
              <c:numCache>
                <c:formatCode>#,##0.00</c:formatCode>
                <c:ptCount val="51"/>
                <c:pt idx="0">
                  <c:v>44.5</c:v>
                </c:pt>
                <c:pt idx="1">
                  <c:v>45.460337541289988</c:v>
                </c:pt>
                <c:pt idx="2">
                  <c:v>46.423395458735627</c:v>
                </c:pt>
                <c:pt idx="3">
                  <c:v>46.990787338343459</c:v>
                </c:pt>
                <c:pt idx="4">
                  <c:v>47.87007109917699</c:v>
                </c:pt>
                <c:pt idx="5">
                  <c:v>49.046202653310978</c:v>
                </c:pt>
                <c:pt idx="6">
                  <c:v>49.931712317809506</c:v>
                </c:pt>
                <c:pt idx="7">
                  <c:v>50.603703360243955</c:v>
                </c:pt>
                <c:pt idx="8">
                  <c:v>51.055327679188686</c:v>
                </c:pt>
                <c:pt idx="9">
                  <c:v>51.060299088759287</c:v>
                </c:pt>
                <c:pt idx="10">
                  <c:v>51.168852559393201</c:v>
                </c:pt>
                <c:pt idx="11">
                  <c:v>51.357579759277847</c:v>
                </c:pt>
                <c:pt idx="12">
                  <c:v>51.669929740345815</c:v>
                </c:pt>
                <c:pt idx="13">
                  <c:v>52.126920619446146</c:v>
                </c:pt>
                <c:pt idx="14">
                  <c:v>52.791476526956096</c:v>
                </c:pt>
                <c:pt idx="15">
                  <c:v>53.712585879932057</c:v>
                </c:pt>
                <c:pt idx="16">
                  <c:v>54.89453703095689</c:v>
                </c:pt>
                <c:pt idx="17">
                  <c:v>56.09211488688144</c:v>
                </c:pt>
                <c:pt idx="18">
                  <c:v>57.570974151193582</c:v>
                </c:pt>
                <c:pt idx="19">
                  <c:v>59.347365850638184</c:v>
                </c:pt>
                <c:pt idx="20">
                  <c:v>61.430401110871721</c:v>
                </c:pt>
                <c:pt idx="21">
                  <c:v>63.754356073267012</c:v>
                </c:pt>
                <c:pt idx="22">
                  <c:v>66.210465995584244</c:v>
                </c:pt>
                <c:pt idx="23">
                  <c:v>68.762869568756798</c:v>
                </c:pt>
                <c:pt idx="24">
                  <c:v>71.428411119807805</c:v>
                </c:pt>
                <c:pt idx="25">
                  <c:v>74.212851225248514</c:v>
                </c:pt>
                <c:pt idx="26">
                  <c:v>77.106278111854749</c:v>
                </c:pt>
                <c:pt idx="27">
                  <c:v>80.097444824523677</c:v>
                </c:pt>
                <c:pt idx="28">
                  <c:v>83.190584387137051</c:v>
                </c:pt>
                <c:pt idx="29">
                  <c:v>86.373150395327656</c:v>
                </c:pt>
                <c:pt idx="30">
                  <c:v>89.397712619435239</c:v>
                </c:pt>
                <c:pt idx="31">
                  <c:v>92.67919776813369</c:v>
                </c:pt>
                <c:pt idx="32">
                  <c:v>96.234322796947978</c:v>
                </c:pt>
                <c:pt idx="33">
                  <c:v>99.903867535643727</c:v>
                </c:pt>
                <c:pt idx="34">
                  <c:v>103.64666952313542</c:v>
                </c:pt>
                <c:pt idx="35">
                  <c:v>107.38029387395632</c:v>
                </c:pt>
                <c:pt idx="36">
                  <c:v>111.05324219055711</c:v>
                </c:pt>
                <c:pt idx="37">
                  <c:v>114.56057703199311</c:v>
                </c:pt>
                <c:pt idx="38">
                  <c:v>117.86666371099591</c:v>
                </c:pt>
                <c:pt idx="39">
                  <c:v>120.99830813205135</c:v>
                </c:pt>
                <c:pt idx="40">
                  <c:v>123.99118555130403</c:v>
                </c:pt>
                <c:pt idx="41">
                  <c:v>126.86506894765857</c:v>
                </c:pt>
                <c:pt idx="42">
                  <c:v>129.62215684256282</c:v>
                </c:pt>
                <c:pt idx="43">
                  <c:v>132.30490976975375</c:v>
                </c:pt>
                <c:pt idx="44">
                  <c:v>134.92788071392209</c:v>
                </c:pt>
                <c:pt idx="45">
                  <c:v>137.5278054063298</c:v>
                </c:pt>
                <c:pt idx="46">
                  <c:v>140.13861238447856</c:v>
                </c:pt>
                <c:pt idx="47">
                  <c:v>142.82912475445437</c:v>
                </c:pt>
                <c:pt idx="48">
                  <c:v>145.65770522306573</c:v>
                </c:pt>
                <c:pt idx="49">
                  <c:v>148.68160441354496</c:v>
                </c:pt>
                <c:pt idx="50">
                  <c:v>151.88397784375795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'C 4.3.1'!$A$5</c:f>
              <c:strCache>
                <c:ptCount val="1"/>
                <c:pt idx="0">
                  <c:v>Debt brake threshold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4.3.1'!$B$2:$AZ$2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4.3.1'!$B$5:$AZ$5</c:f>
              <c:numCache>
                <c:formatCode>#,##0.00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5.4360239987223174E-3"/>
              <c:y val="0.35612871659407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330319932740899"/>
          <c:y val="0.13005635614365132"/>
          <c:w val="0.20413498829293869"/>
          <c:h val="0.7254925741255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1483179987123E-2"/>
          <c:y val="1.9740867474679735E-2"/>
          <c:w val="0.70851858908477983"/>
          <c:h val="0.92171767633242663"/>
        </c:manualLayout>
      </c:layout>
      <c:lineChart>
        <c:grouping val="standard"/>
        <c:varyColors val="0"/>
        <c:ser>
          <c:idx val="0"/>
          <c:order val="0"/>
          <c:tx>
            <c:strRef>
              <c:f>'C 5.2.1'!$A$5</c:f>
              <c:strCache>
                <c:ptCount val="1"/>
                <c:pt idx="0">
                  <c:v>Technological deceleration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5.2.1'!$B$5:$AZ$5</c:f>
              <c:numCache>
                <c:formatCode>0.0</c:formatCode>
                <c:ptCount val="51"/>
                <c:pt idx="0">
                  <c:v>44.5</c:v>
                </c:pt>
                <c:pt idx="1">
                  <c:v>46.247267485011761</c:v>
                </c:pt>
                <c:pt idx="2">
                  <c:v>47.957733795808608</c:v>
                </c:pt>
                <c:pt idx="3">
                  <c:v>49.227217599931237</c:v>
                </c:pt>
                <c:pt idx="4">
                  <c:v>50.854803421423362</c:v>
                </c:pt>
                <c:pt idx="5">
                  <c:v>52.807708061138669</c:v>
                </c:pt>
                <c:pt idx="6">
                  <c:v>54.533476961566407</c:v>
                </c:pt>
                <c:pt idx="7">
                  <c:v>56.144016649555013</c:v>
                </c:pt>
                <c:pt idx="8">
                  <c:v>57.586643857584036</c:v>
                </c:pt>
                <c:pt idx="9">
                  <c:v>58.670225678512111</c:v>
                </c:pt>
                <c:pt idx="10">
                  <c:v>59.855266320256106</c:v>
                </c:pt>
                <c:pt idx="11">
                  <c:v>61.133234101444145</c:v>
                </c:pt>
                <c:pt idx="12">
                  <c:v>62.582269374404781</c:v>
                </c:pt>
                <c:pt idx="13">
                  <c:v>64.24456066499387</c:v>
                </c:pt>
                <c:pt idx="14">
                  <c:v>66.197546074226182</c:v>
                </c:pt>
                <c:pt idx="15">
                  <c:v>68.503820048832793</c:v>
                </c:pt>
                <c:pt idx="16">
                  <c:v>71.175631932392648</c:v>
                </c:pt>
                <c:pt idx="17">
                  <c:v>73.906136533312988</c:v>
                </c:pt>
                <c:pt idx="18">
                  <c:v>77.031176052663568</c:v>
                </c:pt>
                <c:pt idx="19">
                  <c:v>80.584244398617869</c:v>
                </c:pt>
                <c:pt idx="20">
                  <c:v>84.593261370452254</c:v>
                </c:pt>
                <c:pt idx="21">
                  <c:v>88.984869483429719</c:v>
                </c:pt>
                <c:pt idx="22">
                  <c:v>93.616821898065623</c:v>
                </c:pt>
                <c:pt idx="23">
                  <c:v>98.441215789110828</c:v>
                </c:pt>
                <c:pt idx="24">
                  <c:v>103.48004281905489</c:v>
                </c:pt>
                <c:pt idx="25">
                  <c:v>108.74009311442431</c:v>
                </c:pt>
                <c:pt idx="26">
                  <c:v>114.20827010109744</c:v>
                </c:pt>
                <c:pt idx="27">
                  <c:v>119.86946167315264</c:v>
                </c:pt>
                <c:pt idx="28">
                  <c:v>125.73258141340389</c:v>
                </c:pt>
                <c:pt idx="29">
                  <c:v>131.78088671345239</c:v>
                </c:pt>
                <c:pt idx="30">
                  <c:v>137.64253775386234</c:v>
                </c:pt>
                <c:pt idx="31">
                  <c:v>143.93316088449549</c:v>
                </c:pt>
                <c:pt idx="32">
                  <c:v>150.68063251447995</c:v>
                </c:pt>
                <c:pt idx="33">
                  <c:v>157.64371466604683</c:v>
                </c:pt>
                <c:pt idx="34">
                  <c:v>164.76440307289874</c:v>
                </c:pt>
                <c:pt idx="35">
                  <c:v>171.92349649694771</c:v>
                </c:pt>
                <c:pt idx="36">
                  <c:v>179.04974442587212</c:v>
                </c:pt>
                <c:pt idx="37">
                  <c:v>185.98730686459058</c:v>
                </c:pt>
                <c:pt idx="38">
                  <c:v>192.68607498334623</c:v>
                </c:pt>
                <c:pt idx="39">
                  <c:v>199.19159388901991</c:v>
                </c:pt>
                <c:pt idx="40">
                  <c:v>205.56448694118473</c:v>
                </c:pt>
                <c:pt idx="41">
                  <c:v>211.83837234085993</c:v>
                </c:pt>
                <c:pt idx="42">
                  <c:v>218.01539847109748</c:v>
                </c:pt>
                <c:pt idx="43">
                  <c:v>224.16085529627802</c:v>
                </c:pt>
                <c:pt idx="44">
                  <c:v>230.29529725686228</c:v>
                </c:pt>
                <c:pt idx="45">
                  <c:v>236.47781562621554</c:v>
                </c:pt>
                <c:pt idx="46">
                  <c:v>242.7625875990413</c:v>
                </c:pt>
                <c:pt idx="47">
                  <c:v>249.26391240703362</c:v>
                </c:pt>
                <c:pt idx="48">
                  <c:v>256.07287514505265</c:v>
                </c:pt>
                <c:pt idx="49">
                  <c:v>263.27171662946421</c:v>
                </c:pt>
                <c:pt idx="50">
                  <c:v>270.84542226855257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0-49A7-9CD9-28E80AA2E4D4}"/>
            </c:ext>
          </c:extLst>
        </c:ser>
        <c:ser>
          <c:idx val="1"/>
          <c:order val="1"/>
          <c:tx>
            <c:strRef>
              <c:f>'C 5.2.1'!$A$4</c:f>
              <c:strCache>
                <c:ptCount val="1"/>
                <c:pt idx="0">
                  <c:v>Low fertility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5.2.1'!$B$4:$AZ$4</c:f>
              <c:numCache>
                <c:formatCode>0.0</c:formatCode>
                <c:ptCount val="51"/>
                <c:pt idx="0">
                  <c:v>44.5</c:v>
                </c:pt>
                <c:pt idx="1">
                  <c:v>45.729106235451475</c:v>
                </c:pt>
                <c:pt idx="2">
                  <c:v>46.907384598881215</c:v>
                </c:pt>
                <c:pt idx="3">
                  <c:v>47.646538356630217</c:v>
                </c:pt>
                <c:pt idx="4">
                  <c:v>48.667344555127116</c:v>
                </c:pt>
                <c:pt idx="5">
                  <c:v>50.000312920820221</c:v>
                </c:pt>
                <c:pt idx="6">
                  <c:v>51.056632300000047</c:v>
                </c:pt>
                <c:pt idx="7">
                  <c:v>51.921559290078221</c:v>
                </c:pt>
                <c:pt idx="8">
                  <c:v>52.58520542326346</c:v>
                </c:pt>
                <c:pt idx="9">
                  <c:v>52.825270318993113</c:v>
                </c:pt>
                <c:pt idx="10">
                  <c:v>53.105490189872341</c:v>
                </c:pt>
                <c:pt idx="11">
                  <c:v>53.420116804235754</c:v>
                </c:pt>
                <c:pt idx="12">
                  <c:v>53.839196832234634</c:v>
                </c:pt>
                <c:pt idx="13">
                  <c:v>54.398515555449684</c:v>
                </c:pt>
                <c:pt idx="14">
                  <c:v>55.1665820889529</c:v>
                </c:pt>
                <c:pt idx="15">
                  <c:v>56.198076179869254</c:v>
                </c:pt>
                <c:pt idx="16">
                  <c:v>57.501418541377753</c:v>
                </c:pt>
                <c:pt idx="17">
                  <c:v>58.812017485574074</c:v>
                </c:pt>
                <c:pt idx="18">
                  <c:v>60.412904013373371</c:v>
                </c:pt>
                <c:pt idx="19">
                  <c:v>62.329084884142397</c:v>
                </c:pt>
                <c:pt idx="20">
                  <c:v>64.578814322270802</c:v>
                </c:pt>
                <c:pt idx="21">
                  <c:v>67.097149989413708</c:v>
                </c:pt>
                <c:pt idx="22">
                  <c:v>69.768508533273135</c:v>
                </c:pt>
                <c:pt idx="23">
                  <c:v>72.574268218529511</c:v>
                </c:pt>
                <c:pt idx="24">
                  <c:v>75.535636534797391</c:v>
                </c:pt>
                <c:pt idx="25">
                  <c:v>78.662809914065505</c:v>
                </c:pt>
                <c:pt idx="26">
                  <c:v>81.950884829439687</c:v>
                </c:pt>
                <c:pt idx="27">
                  <c:v>85.395374498963818</c:v>
                </c:pt>
                <c:pt idx="28">
                  <c:v>88.980832157049548</c:v>
                </c:pt>
                <c:pt idx="29">
                  <c:v>92.69373542119925</c:v>
                </c:pt>
                <c:pt idx="30">
                  <c:v>96.251819109921115</c:v>
                </c:pt>
                <c:pt idx="31">
                  <c:v>100.11118472782171</c:v>
                </c:pt>
                <c:pt idx="32">
                  <c:v>104.31159560584311</c:v>
                </c:pt>
                <c:pt idx="33">
                  <c:v>108.68526731882487</c:v>
                </c:pt>
                <c:pt idx="34">
                  <c:v>113.19244185788703</c:v>
                </c:pt>
                <c:pt idx="35">
                  <c:v>117.74689353462117</c:v>
                </c:pt>
                <c:pt idx="36">
                  <c:v>122.29513829823787</c:v>
                </c:pt>
                <c:pt idx="37">
                  <c:v>126.71901665018427</c:v>
                </c:pt>
                <c:pt idx="38">
                  <c:v>130.97442128099456</c:v>
                </c:pt>
                <c:pt idx="39">
                  <c:v>135.08780941992975</c:v>
                </c:pt>
                <c:pt idx="40">
                  <c:v>139.09868404167219</c:v>
                </c:pt>
                <c:pt idx="41">
                  <c:v>143.03092696389783</c:v>
                </c:pt>
                <c:pt idx="42">
                  <c:v>146.88769966359973</c:v>
                </c:pt>
                <c:pt idx="43">
                  <c:v>150.72050935614027</c:v>
                </c:pt>
                <c:pt idx="44">
                  <c:v>154.55120746631906</c:v>
                </c:pt>
                <c:pt idx="45">
                  <c:v>158.43072344950437</c:v>
                </c:pt>
                <c:pt idx="46">
                  <c:v>162.40862243951776</c:v>
                </c:pt>
                <c:pt idx="47">
                  <c:v>166.57724447529722</c:v>
                </c:pt>
                <c:pt idx="48">
                  <c:v>170.99893566368041</c:v>
                </c:pt>
                <c:pt idx="49">
                  <c:v>175.75081902304248</c:v>
                </c:pt>
                <c:pt idx="50">
                  <c:v>180.82525000731098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0-49A7-9CD9-28E80AA2E4D4}"/>
            </c:ext>
          </c:extLst>
        </c:ser>
        <c:ser>
          <c:idx val="3"/>
          <c:order val="2"/>
          <c:tx>
            <c:strRef>
              <c:f>'C 5.2.1'!$A$6</c:f>
              <c:strCache>
                <c:ptCount val="1"/>
                <c:pt idx="0">
                  <c:v>Baseline scenario (medium variant)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5.2.1'!$B$6:$AZ$6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1-4650-A437-47A03A18802C}"/>
            </c:ext>
          </c:extLst>
        </c:ser>
        <c:ser>
          <c:idx val="2"/>
          <c:order val="3"/>
          <c:tx>
            <c:strRef>
              <c:f>'C 5.2.1'!$A$3</c:f>
              <c:strCache>
                <c:ptCount val="1"/>
                <c:pt idx="0">
                  <c:v>High fertility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5.2.1'!$B$3:$AZ$3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45.743375641819952</c:v>
                </c:pt>
                <c:pt idx="2">
                  <c:v>46.947164937709594</c:v>
                </c:pt>
                <c:pt idx="3">
                  <c:v>47.731676725488228</c:v>
                </c:pt>
                <c:pt idx="4">
                  <c:v>48.833968095776271</c:v>
                </c:pt>
                <c:pt idx="5">
                  <c:v>50.28694609178271</c:v>
                </c:pt>
                <c:pt idx="6">
                  <c:v>51.495006194727161</c:v>
                </c:pt>
                <c:pt idx="7">
                  <c:v>52.534683719549911</c:v>
                </c:pt>
                <c:pt idx="8">
                  <c:v>53.398988207753845</c:v>
                </c:pt>
                <c:pt idx="9">
                  <c:v>53.859680861897225</c:v>
                </c:pt>
                <c:pt idx="10">
                  <c:v>54.381547280218818</c:v>
                </c:pt>
                <c:pt idx="11">
                  <c:v>54.960696095236756</c:v>
                </c:pt>
                <c:pt idx="12">
                  <c:v>55.669505946246382</c:v>
                </c:pt>
                <c:pt idx="13">
                  <c:v>56.546760590317362</c:v>
                </c:pt>
                <c:pt idx="14">
                  <c:v>57.664330791721255</c:v>
                </c:pt>
                <c:pt idx="15">
                  <c:v>59.080624841388449</c:v>
                </c:pt>
                <c:pt idx="16">
                  <c:v>60.800725453337577</c:v>
                </c:pt>
                <c:pt idx="17">
                  <c:v>62.555617530211798</c:v>
                </c:pt>
                <c:pt idx="18">
                  <c:v>64.641705236970012</c:v>
                </c:pt>
                <c:pt idx="19">
                  <c:v>67.085752705712324</c:v>
                </c:pt>
                <c:pt idx="20">
                  <c:v>69.902806080238179</c:v>
                </c:pt>
                <c:pt idx="21">
                  <c:v>73.019150178808687</c:v>
                </c:pt>
                <c:pt idx="22">
                  <c:v>76.05799616647694</c:v>
                </c:pt>
                <c:pt idx="23">
                  <c:v>79.188418550685554</c:v>
                </c:pt>
                <c:pt idx="24">
                  <c:v>82.434178477435509</c:v>
                </c:pt>
                <c:pt idx="25">
                  <c:v>85.805454325475012</c:v>
                </c:pt>
                <c:pt idx="26">
                  <c:v>89.294728187676299</c:v>
                </c:pt>
                <c:pt idx="27">
                  <c:v>92.895969913685647</c:v>
                </c:pt>
                <c:pt idx="28">
                  <c:v>96.592115726890825</c:v>
                </c:pt>
                <c:pt idx="29">
                  <c:v>100.36722993137133</c:v>
                </c:pt>
                <c:pt idx="30">
                  <c:v>103.9277962237165</c:v>
                </c:pt>
                <c:pt idx="31">
                  <c:v>107.74655952268148</c:v>
                </c:pt>
                <c:pt idx="32">
                  <c:v>111.8430676556894</c:v>
                </c:pt>
                <c:pt idx="33">
                  <c:v>116.03129194630462</c:v>
                </c:pt>
                <c:pt idx="34">
                  <c:v>120.26130203481165</c:v>
                </c:pt>
                <c:pt idx="35">
                  <c:v>124.43725273316684</c:v>
                </c:pt>
                <c:pt idx="36">
                  <c:v>128.48917291375756</c:v>
                </c:pt>
                <c:pt idx="37">
                  <c:v>132.30562996626713</c:v>
                </c:pt>
                <c:pt idx="38">
                  <c:v>135.84378867144073</c:v>
                </c:pt>
                <c:pt idx="39">
                  <c:v>139.13060035319705</c:v>
                </c:pt>
                <c:pt idx="40">
                  <c:v>142.20432230561141</c:v>
                </c:pt>
                <c:pt idx="41">
                  <c:v>145.08625601723926</c:v>
                </c:pt>
                <c:pt idx="42">
                  <c:v>147.77746957492693</c:v>
                </c:pt>
                <c:pt idx="43">
                  <c:v>150.3229456993808</c:v>
                </c:pt>
                <c:pt idx="44">
                  <c:v>152.73801957216432</c:v>
                </c:pt>
                <c:pt idx="45">
                  <c:v>155.06355932965303</c:v>
                </c:pt>
                <c:pt idx="46">
                  <c:v>157.33820680379262</c:v>
                </c:pt>
                <c:pt idx="47">
                  <c:v>159.63545281423924</c:v>
                </c:pt>
                <c:pt idx="48">
                  <c:v>162.02581898845895</c:v>
                </c:pt>
                <c:pt idx="49">
                  <c:v>164.56773699952612</c:v>
                </c:pt>
                <c:pt idx="50">
                  <c:v>167.32822545799235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0-49A7-9CD9-28E80AA2E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29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</a:t>
                </a:r>
                <a:r>
                  <a:rPr lang="en-US"/>
                  <a:t>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82220719961576"/>
          <c:y val="7.7593134837876665E-2"/>
          <c:w val="0.17177792800384245"/>
          <c:h val="0.717553186198233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02541473868903E-2"/>
          <c:y val="2.0015592808963398E-2"/>
          <c:w val="0.89370865426562829"/>
          <c:h val="0.92268349512444003"/>
        </c:manualLayout>
      </c:layout>
      <c:lineChart>
        <c:grouping val="standard"/>
        <c:varyColors val="0"/>
        <c:ser>
          <c:idx val="2"/>
          <c:order val="0"/>
          <c:tx>
            <c:strRef>
              <c:f>'C 3'!$G$1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3'!$G$2:$G$52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6-47CC-B23D-4CD70552464F}"/>
            </c:ext>
          </c:extLst>
        </c:ser>
        <c:ser>
          <c:idx val="1"/>
          <c:order val="1"/>
          <c:tx>
            <c:strRef>
              <c:f>'C 3'!$E$1</c:f>
              <c:strCache>
                <c:ptCount val="1"/>
                <c:pt idx="0">
                  <c:v>Debt – 2021 projection (baseline scenario)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3'!$E$2:$E$52</c:f>
              <c:numCache>
                <c:formatCode>0.00</c:formatCode>
                <c:ptCount val="51"/>
                <c:pt idx="0">
                  <c:v>57.931965637833983</c:v>
                </c:pt>
                <c:pt idx="1">
                  <c:v>60.398083651099796</c:v>
                </c:pt>
                <c:pt idx="2">
                  <c:v>63.000786325352244</c:v>
                </c:pt>
                <c:pt idx="3">
                  <c:v>65.433904959168572</c:v>
                </c:pt>
                <c:pt idx="4">
                  <c:v>68.051654075147908</c:v>
                </c:pt>
                <c:pt idx="5">
                  <c:v>70.805993784680354</c:v>
                </c:pt>
                <c:pt idx="6">
                  <c:v>73.545193850117016</c:v>
                </c:pt>
                <c:pt idx="7">
                  <c:v>76.475880648073897</c:v>
                </c:pt>
                <c:pt idx="8">
                  <c:v>79.5172436059989</c:v>
                </c:pt>
                <c:pt idx="9">
                  <c:v>82.844761764483778</c:v>
                </c:pt>
                <c:pt idx="10">
                  <c:v>86.387498383318103</c:v>
                </c:pt>
                <c:pt idx="11">
                  <c:v>90.212209342407277</c:v>
                </c:pt>
                <c:pt idx="12">
                  <c:v>94.311926124036191</c:v>
                </c:pt>
                <c:pt idx="13">
                  <c:v>98.800378116548501</c:v>
                </c:pt>
                <c:pt idx="14">
                  <c:v>103.75553595771068</c:v>
                </c:pt>
                <c:pt idx="15">
                  <c:v>109.17511043817346</c:v>
                </c:pt>
                <c:pt idx="16">
                  <c:v>114.99789919654913</c:v>
                </c:pt>
                <c:pt idx="17">
                  <c:v>121.19495349344044</c:v>
                </c:pt>
                <c:pt idx="18">
                  <c:v>127.72458855009089</c:v>
                </c:pt>
                <c:pt idx="19">
                  <c:v>134.58136672919645</c:v>
                </c:pt>
                <c:pt idx="20">
                  <c:v>141.6806164637417</c:v>
                </c:pt>
                <c:pt idx="21">
                  <c:v>148.89364350834182</c:v>
                </c:pt>
                <c:pt idx="22">
                  <c:v>156.23991502374815</c:v>
                </c:pt>
                <c:pt idx="23">
                  <c:v>163.80124635322335</c:v>
                </c:pt>
                <c:pt idx="24">
                  <c:v>171.59330846018736</c:v>
                </c:pt>
                <c:pt idx="25">
                  <c:v>179.63688742446223</c:v>
                </c:pt>
                <c:pt idx="26">
                  <c:v>187.9162324271314</c:v>
                </c:pt>
                <c:pt idx="27">
                  <c:v>196.39326042896616</c:v>
                </c:pt>
                <c:pt idx="28">
                  <c:v>205.06548158052931</c:v>
                </c:pt>
                <c:pt idx="29">
                  <c:v>213.92376573314783</c:v>
                </c:pt>
                <c:pt idx="30">
                  <c:v>222.88741656744432</c:v>
                </c:pt>
                <c:pt idx="31">
                  <c:v>231.95218656603663</c:v>
                </c:pt>
                <c:pt idx="32">
                  <c:v>241.00745171269904</c:v>
                </c:pt>
                <c:pt idx="33">
                  <c:v>249.86697444131627</c:v>
                </c:pt>
                <c:pt idx="34">
                  <c:v>258.45817736220715</c:v>
                </c:pt>
                <c:pt idx="35">
                  <c:v>266.53211128794908</c:v>
                </c:pt>
                <c:pt idx="36">
                  <c:v>274.04646305638352</c:v>
                </c:pt>
                <c:pt idx="37">
                  <c:v>281.08945108065581</c:v>
                </c:pt>
                <c:pt idx="38">
                  <c:v>287.77502229114697</c:v>
                </c:pt>
                <c:pt idx="39">
                  <c:v>294.16805913191172</c:v>
                </c:pt>
                <c:pt idx="40">
                  <c:v>300.28434323217681</c:v>
                </c:pt>
                <c:pt idx="41">
                  <c:v>306.2019011600924</c:v>
                </c:pt>
                <c:pt idx="42">
                  <c:v>311.94261526903938</c:v>
                </c:pt>
                <c:pt idx="43">
                  <c:v>317.53413702666222</c:v>
                </c:pt>
                <c:pt idx="44">
                  <c:v>323.02910579532909</c:v>
                </c:pt>
                <c:pt idx="45">
                  <c:v>328.58049688217784</c:v>
                </c:pt>
                <c:pt idx="46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96-47CC-B23D-4CD70552464F}"/>
            </c:ext>
          </c:extLst>
        </c:ser>
        <c:ser>
          <c:idx val="3"/>
          <c:order val="2"/>
          <c:tx>
            <c:strRef>
              <c:f>'C 3'!$D$1</c:f>
              <c:strCache>
                <c:ptCount val="1"/>
                <c:pt idx="0">
                  <c:v>Debt – 2023 projection (baseline scenario)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3'!$D$2:$D$52</c:f>
              <c:numCache>
                <c:formatCode>#,##0.00</c:formatCode>
                <c:ptCount val="51"/>
                <c:pt idx="0">
                  <c:v>48.997671737471492</c:v>
                </c:pt>
                <c:pt idx="1">
                  <c:v>51.408037754858341</c:v>
                </c:pt>
                <c:pt idx="2">
                  <c:v>53.505779395385602</c:v>
                </c:pt>
                <c:pt idx="3">
                  <c:v>55.702236450045561</c:v>
                </c:pt>
                <c:pt idx="4">
                  <c:v>57.929563571588062</c:v>
                </c:pt>
                <c:pt idx="5">
                  <c:v>60.246851880308817</c:v>
                </c:pt>
                <c:pt idx="6">
                  <c:v>62.745646471156469</c:v>
                </c:pt>
                <c:pt idx="7">
                  <c:v>65.269304946161853</c:v>
                </c:pt>
                <c:pt idx="8">
                  <c:v>67.945981517295138</c:v>
                </c:pt>
                <c:pt idx="9">
                  <c:v>70.733994616629758</c:v>
                </c:pt>
                <c:pt idx="10">
                  <c:v>73.799316809639095</c:v>
                </c:pt>
                <c:pt idx="11">
                  <c:v>77.12343017451856</c:v>
                </c:pt>
                <c:pt idx="12">
                  <c:v>80.793904451169155</c:v>
                </c:pt>
                <c:pt idx="13">
                  <c:v>84.868228103456943</c:v>
                </c:pt>
                <c:pt idx="14">
                  <c:v>89.373979822987366</c:v>
                </c:pt>
                <c:pt idx="15">
                  <c:v>94.278365299697683</c:v>
                </c:pt>
                <c:pt idx="16">
                  <c:v>99.561461719322878</c:v>
                </c:pt>
                <c:pt idx="17">
                  <c:v>105.19173762143514</c:v>
                </c:pt>
                <c:pt idx="18">
                  <c:v>111.00294736132069</c:v>
                </c:pt>
                <c:pt idx="19">
                  <c:v>117.31187907735342</c:v>
                </c:pt>
                <c:pt idx="20">
                  <c:v>123.65891330562326</c:v>
                </c:pt>
                <c:pt idx="21">
                  <c:v>130.14270740456291</c:v>
                </c:pt>
                <c:pt idx="22">
                  <c:v>136.81467364688643</c:v>
                </c:pt>
                <c:pt idx="23">
                  <c:v>143.68521321145539</c:v>
                </c:pt>
                <c:pt idx="24">
                  <c:v>150.76837676193449</c:v>
                </c:pt>
                <c:pt idx="25">
                  <c:v>158.05339762096665</c:v>
                </c:pt>
                <c:pt idx="26">
                  <c:v>165.51085282690215</c:v>
                </c:pt>
                <c:pt idx="27">
                  <c:v>173.13313181659703</c:v>
                </c:pt>
                <c:pt idx="28">
                  <c:v>180.91789970405046</c:v>
                </c:pt>
                <c:pt idx="29">
                  <c:v>188.8130111330766</c:v>
                </c:pt>
                <c:pt idx="30">
                  <c:v>196.82449729761203</c:v>
                </c:pt>
                <c:pt idx="31">
                  <c:v>204.87814442093051</c:v>
                </c:pt>
                <c:pt idx="32">
                  <c:v>212.82244815628511</c:v>
                </c:pt>
                <c:pt idx="33">
                  <c:v>220.59243804508756</c:v>
                </c:pt>
                <c:pt idx="34">
                  <c:v>227.99141519883588</c:v>
                </c:pt>
                <c:pt idx="35">
                  <c:v>234.96929870717074</c:v>
                </c:pt>
                <c:pt idx="36">
                  <c:v>241.5891106456003</c:v>
                </c:pt>
                <c:pt idx="37">
                  <c:v>247.93644225648168</c:v>
                </c:pt>
                <c:pt idx="38">
                  <c:v>254.05533369135696</c:v>
                </c:pt>
                <c:pt idx="39">
                  <c:v>259.94956212161605</c:v>
                </c:pt>
                <c:pt idx="40">
                  <c:v>265.69056743994906</c:v>
                </c:pt>
                <c:pt idx="41">
                  <c:v>271.2886139268461</c:v>
                </c:pt>
                <c:pt idx="42">
                  <c:v>276.78912245548963</c:v>
                </c:pt>
                <c:pt idx="43">
                  <c:v>282.22226634306554</c:v>
                </c:pt>
                <c:pt idx="44">
                  <c:v>287.66910053250893</c:v>
                </c:pt>
                <c:pt idx="45">
                  <c:v>293.16582538940054</c:v>
                </c:pt>
                <c:pt idx="46">
                  <c:v>298.77881793606576</c:v>
                </c:pt>
                <c:pt idx="47">
                  <c:v>304.60969760691228</c:v>
                </c:pt>
                <c:pt idx="48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6-47CC-B23D-4CD70552464F}"/>
            </c:ext>
          </c:extLst>
        </c:ser>
        <c:ser>
          <c:idx val="5"/>
          <c:order val="3"/>
          <c:tx>
            <c:strRef>
              <c:f>'C 3'!$C$1</c:f>
              <c:strCache>
                <c:ptCount val="1"/>
                <c:pt idx="0">
                  <c:v>Debt – 2024 projection (baseline scenario)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3'!$C$2:$C$52</c:f>
              <c:numCache>
                <c:formatCode>0.0</c:formatCode>
                <c:ptCount val="51"/>
                <c:pt idx="0">
                  <c:v>46.360776989999998</c:v>
                </c:pt>
                <c:pt idx="1">
                  <c:v>47.293813460606074</c:v>
                </c:pt>
                <c:pt idx="2">
                  <c:v>48.164896007273761</c:v>
                </c:pt>
                <c:pt idx="3">
                  <c:v>48.334900269204802</c:v>
                </c:pt>
                <c:pt idx="4">
                  <c:v>48.589383371001936</c:v>
                </c:pt>
                <c:pt idx="5">
                  <c:v>48.975020531665564</c:v>
                </c:pt>
                <c:pt idx="6">
                  <c:v>49.321926692628047</c:v>
                </c:pt>
                <c:pt idx="7">
                  <c:v>49.831669985431972</c:v>
                </c:pt>
                <c:pt idx="8">
                  <c:v>50.417104293091718</c:v>
                </c:pt>
                <c:pt idx="9">
                  <c:v>51.065698224319746</c:v>
                </c:pt>
                <c:pt idx="10">
                  <c:v>51.868497952623272</c:v>
                </c:pt>
                <c:pt idx="11">
                  <c:v>52.831211354201024</c:v>
                </c:pt>
                <c:pt idx="12">
                  <c:v>54.011767768420931</c:v>
                </c:pt>
                <c:pt idx="13">
                  <c:v>55.454066447970888</c:v>
                </c:pt>
                <c:pt idx="14">
                  <c:v>57.236366675646316</c:v>
                </c:pt>
                <c:pt idx="15">
                  <c:v>59.376614885210572</c:v>
                </c:pt>
                <c:pt idx="16">
                  <c:v>61.843180803291325</c:v>
                </c:pt>
                <c:pt idx="17">
                  <c:v>64.607089900740732</c:v>
                </c:pt>
                <c:pt idx="18">
                  <c:v>67.567833000821679</c:v>
                </c:pt>
                <c:pt idx="19">
                  <c:v>70.914601636869179</c:v>
                </c:pt>
                <c:pt idx="20">
                  <c:v>74.608035603692201</c:v>
                </c:pt>
                <c:pt idx="21">
                  <c:v>78.405215215272335</c:v>
                </c:pt>
                <c:pt idx="22">
                  <c:v>82.353342020900413</c:v>
                </c:pt>
                <c:pt idx="23">
                  <c:v>86.496629983006372</c:v>
                </c:pt>
                <c:pt idx="24">
                  <c:v>90.849203056877812</c:v>
                </c:pt>
                <c:pt idx="25">
                  <c:v>95.419873695273282</c:v>
                </c:pt>
                <c:pt idx="26">
                  <c:v>100.19358733091735</c:v>
                </c:pt>
                <c:pt idx="27">
                  <c:v>105.14996992293919</c:v>
                </c:pt>
                <c:pt idx="28">
                  <c:v>110.29054876657771</c:v>
                </c:pt>
                <c:pt idx="29">
                  <c:v>115.61575334859813</c:v>
                </c:pt>
                <c:pt idx="30">
                  <c:v>121.09108460167452</c:v>
                </c:pt>
                <c:pt idx="31">
                  <c:v>126.72229174094164</c:v>
                </c:pt>
                <c:pt idx="32">
                  <c:v>132.4572283055781</c:v>
                </c:pt>
                <c:pt idx="33">
                  <c:v>138.19544280646235</c:v>
                </c:pt>
                <c:pt idx="34">
                  <c:v>143.89266866295165</c:v>
                </c:pt>
                <c:pt idx="35">
                  <c:v>149.39612803880868</c:v>
                </c:pt>
                <c:pt idx="36">
                  <c:v>154.66564767723139</c:v>
                </c:pt>
                <c:pt idx="37">
                  <c:v>159.73557320704947</c:v>
                </c:pt>
                <c:pt idx="38">
                  <c:v>164.65599464914644</c:v>
                </c:pt>
                <c:pt idx="39">
                  <c:v>169.45124278762975</c:v>
                </c:pt>
                <c:pt idx="40">
                  <c:v>174.11695483777288</c:v>
                </c:pt>
                <c:pt idx="41">
                  <c:v>178.70584964105558</c:v>
                </c:pt>
                <c:pt idx="42">
                  <c:v>183.22857264857376</c:v>
                </c:pt>
                <c:pt idx="43">
                  <c:v>187.73644082477193</c:v>
                </c:pt>
                <c:pt idx="44">
                  <c:v>192.26374466096101</c:v>
                </c:pt>
                <c:pt idx="45">
                  <c:v>196.89707264792605</c:v>
                </c:pt>
                <c:pt idx="46">
                  <c:v>201.69787847450328</c:v>
                </c:pt>
                <c:pt idx="47">
                  <c:v>206.68783381935543</c:v>
                </c:pt>
                <c:pt idx="48">
                  <c:v>211.92148911068122</c:v>
                </c:pt>
                <c:pt idx="49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6-47CC-B23D-4CD70552464F}"/>
            </c:ext>
          </c:extLst>
        </c:ser>
        <c:ser>
          <c:idx val="0"/>
          <c:order val="4"/>
          <c:tx>
            <c:strRef>
              <c:f>'C 3'!$F$1</c:f>
              <c:strCache>
                <c:ptCount val="1"/>
                <c:pt idx="0">
                  <c:v>Debt – 2019 projection (baseline scenario)</c:v>
                </c:pt>
              </c:strCache>
            </c:strRef>
          </c:tx>
          <c:spPr>
            <a:ln w="15875" cap="rnd">
              <a:solidFill>
                <a:srgbClr val="A5A5A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3'!$F$2:$F$52</c:f>
              <c:numCache>
                <c:formatCode>0.00</c:formatCode>
                <c:ptCount val="51"/>
                <c:pt idx="0">
                  <c:v>23.721465111193222</c:v>
                </c:pt>
                <c:pt idx="1">
                  <c:v>23.183415620430605</c:v>
                </c:pt>
                <c:pt idx="2">
                  <c:v>22.802680224533145</c:v>
                </c:pt>
                <c:pt idx="3">
                  <c:v>22.403711113447283</c:v>
                </c:pt>
                <c:pt idx="4">
                  <c:v>22.127587060585228</c:v>
                </c:pt>
                <c:pt idx="5">
                  <c:v>21.98793799191187</c:v>
                </c:pt>
                <c:pt idx="6">
                  <c:v>22.033533442692764</c:v>
                </c:pt>
                <c:pt idx="7">
                  <c:v>22.242274667061444</c:v>
                </c:pt>
                <c:pt idx="8">
                  <c:v>22.616580861406749</c:v>
                </c:pt>
                <c:pt idx="9">
                  <c:v>23.218835021087184</c:v>
                </c:pt>
                <c:pt idx="10">
                  <c:v>24.035098867879757</c:v>
                </c:pt>
                <c:pt idx="11">
                  <c:v>25.094724636407214</c:v>
                </c:pt>
                <c:pt idx="12">
                  <c:v>26.404490556390755</c:v>
                </c:pt>
                <c:pt idx="13">
                  <c:v>28.018721530721443</c:v>
                </c:pt>
                <c:pt idx="14">
                  <c:v>29.987600242299123</c:v>
                </c:pt>
                <c:pt idx="15">
                  <c:v>32.33027062133371</c:v>
                </c:pt>
                <c:pt idx="16">
                  <c:v>35.048652010692294</c:v>
                </c:pt>
                <c:pt idx="17">
                  <c:v>38.125198641435439</c:v>
                </c:pt>
                <c:pt idx="18">
                  <c:v>41.539652858096851</c:v>
                </c:pt>
                <c:pt idx="19">
                  <c:v>45.277551859320575</c:v>
                </c:pt>
                <c:pt idx="20">
                  <c:v>49.300797133066332</c:v>
                </c:pt>
                <c:pt idx="21">
                  <c:v>53.54092067862458</c:v>
                </c:pt>
                <c:pt idx="22">
                  <c:v>57.972551356650847</c:v>
                </c:pt>
                <c:pt idx="23">
                  <c:v>62.618496052415914</c:v>
                </c:pt>
                <c:pt idx="24">
                  <c:v>67.491738007826953</c:v>
                </c:pt>
                <c:pt idx="25">
                  <c:v>72.589897955069972</c:v>
                </c:pt>
                <c:pt idx="26">
                  <c:v>77.903116411337265</c:v>
                </c:pt>
                <c:pt idx="27">
                  <c:v>83.420218961719812</c:v>
                </c:pt>
                <c:pt idx="28">
                  <c:v>89.126932054148696</c:v>
                </c:pt>
                <c:pt idx="29">
                  <c:v>95.018495966564501</c:v>
                </c:pt>
                <c:pt idx="30">
                  <c:v>101.06098030559161</c:v>
                </c:pt>
                <c:pt idx="31">
                  <c:v>107.2275218624181</c:v>
                </c:pt>
                <c:pt idx="32">
                  <c:v>113.46617514349757</c:v>
                </c:pt>
                <c:pt idx="33">
                  <c:v>119.67875524627422</c:v>
                </c:pt>
                <c:pt idx="34">
                  <c:v>125.79040045611008</c:v>
                </c:pt>
                <c:pt idx="35">
                  <c:v>131.68378099300497</c:v>
                </c:pt>
                <c:pt idx="36">
                  <c:v>137.28549087275366</c:v>
                </c:pt>
                <c:pt idx="37">
                  <c:v>142.61838171721391</c:v>
                </c:pt>
                <c:pt idx="38">
                  <c:v>147.73275730194339</c:v>
                </c:pt>
                <c:pt idx="39">
                  <c:v>152.66313756310552</c:v>
                </c:pt>
                <c:pt idx="40">
                  <c:v>157.40918423473832</c:v>
                </c:pt>
                <c:pt idx="41">
                  <c:v>162.00668028564147</c:v>
                </c:pt>
                <c:pt idx="42">
                  <c:v>166.47870913835422</c:v>
                </c:pt>
                <c:pt idx="43">
                  <c:v>170.86252699926499</c:v>
                </c:pt>
                <c:pt idx="44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96-47CC-B23D-4CD70552464F}"/>
            </c:ext>
          </c:extLst>
        </c:ser>
        <c:ser>
          <c:idx val="4"/>
          <c:order val="5"/>
          <c:tx>
            <c:strRef>
              <c:f>'C 3'!$B$1</c:f>
              <c:strCache>
                <c:ptCount val="1"/>
                <c:pt idx="0">
                  <c:v>Debt – 2025 projection (baseline scenario)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3'!$B$2:$B$52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6-47CC-B23D-4CD705524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1.8165736723665085E-3"/>
              <c:y val="0.408678889704316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6.5757583500949721E-2"/>
          <c:y val="1.800809966627475E-2"/>
          <c:w val="0.35459234148864904"/>
          <c:h val="0.32443359738403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209553432161E-2"/>
          <c:y val="2.5831636116768499E-2"/>
          <c:w val="0.73903789804052267"/>
          <c:h val="0.91597219875412572"/>
        </c:manualLayout>
      </c:layout>
      <c:lineChart>
        <c:grouping val="standard"/>
        <c:varyColors val="0"/>
        <c:ser>
          <c:idx val="0"/>
          <c:order val="0"/>
          <c:tx>
            <c:strRef>
              <c:f>'C 5.3.1'!$A$4</c:f>
              <c:strCache>
                <c:ptCount val="1"/>
                <c:pt idx="0">
                  <c:v>Alternative scenario (3.5% of GDP)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5.3.1'!$B$2:$BM$2</c:f>
              <c:numCache>
                <c:formatCode>General</c:formatCode>
                <c:ptCount val="6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  <c:pt idx="31">
                  <c:v>2043</c:v>
                </c:pt>
                <c:pt idx="32">
                  <c:v>2044</c:v>
                </c:pt>
                <c:pt idx="33">
                  <c:v>2045</c:v>
                </c:pt>
                <c:pt idx="34">
                  <c:v>2046</c:v>
                </c:pt>
                <c:pt idx="35">
                  <c:v>2047</c:v>
                </c:pt>
                <c:pt idx="36">
                  <c:v>2048</c:v>
                </c:pt>
                <c:pt idx="37">
                  <c:v>2049</c:v>
                </c:pt>
                <c:pt idx="38">
                  <c:v>2050</c:v>
                </c:pt>
                <c:pt idx="39">
                  <c:v>2051</c:v>
                </c:pt>
                <c:pt idx="40">
                  <c:v>2052</c:v>
                </c:pt>
                <c:pt idx="41">
                  <c:v>2053</c:v>
                </c:pt>
                <c:pt idx="42">
                  <c:v>2054</c:v>
                </c:pt>
                <c:pt idx="43">
                  <c:v>2055</c:v>
                </c:pt>
                <c:pt idx="44">
                  <c:v>2056</c:v>
                </c:pt>
                <c:pt idx="45">
                  <c:v>2057</c:v>
                </c:pt>
                <c:pt idx="46">
                  <c:v>2058</c:v>
                </c:pt>
                <c:pt idx="47">
                  <c:v>2059</c:v>
                </c:pt>
                <c:pt idx="48">
                  <c:v>2060</c:v>
                </c:pt>
                <c:pt idx="49">
                  <c:v>2061</c:v>
                </c:pt>
                <c:pt idx="50">
                  <c:v>2062</c:v>
                </c:pt>
                <c:pt idx="51">
                  <c:v>2063</c:v>
                </c:pt>
                <c:pt idx="52">
                  <c:v>2064</c:v>
                </c:pt>
                <c:pt idx="53">
                  <c:v>2065</c:v>
                </c:pt>
                <c:pt idx="54">
                  <c:v>2066</c:v>
                </c:pt>
                <c:pt idx="55">
                  <c:v>2067</c:v>
                </c:pt>
                <c:pt idx="56">
                  <c:v>2068</c:v>
                </c:pt>
                <c:pt idx="57">
                  <c:v>2069</c:v>
                </c:pt>
                <c:pt idx="58">
                  <c:v>2070</c:v>
                </c:pt>
                <c:pt idx="59">
                  <c:v>2071</c:v>
                </c:pt>
                <c:pt idx="60">
                  <c:v>2072</c:v>
                </c:pt>
                <c:pt idx="61">
                  <c:v>2073</c:v>
                </c:pt>
                <c:pt idx="62">
                  <c:v>2074</c:v>
                </c:pt>
                <c:pt idx="63">
                  <c:v>2075</c:v>
                </c:pt>
              </c:numCache>
            </c:numRef>
          </c:cat>
          <c:val>
            <c:numRef>
              <c:f>'C 5.3.1'!$B$4:$BM$4</c:f>
              <c:numCache>
                <c:formatCode>0.0</c:formatCode>
                <c:ptCount val="64"/>
                <c:pt idx="12">
                  <c:v>1.3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3.1</c:v>
                </c:pt>
                <c:pt idx="20">
                  <c:v>3.2</c:v>
                </c:pt>
                <c:pt idx="21">
                  <c:v>3.3</c:v>
                </c:pt>
                <c:pt idx="22">
                  <c:v>3.4</c:v>
                </c:pt>
                <c:pt idx="23">
                  <c:v>3.5</c:v>
                </c:pt>
                <c:pt idx="24">
                  <c:v>3.5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3.5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3.5</c:v>
                </c:pt>
                <c:pt idx="55">
                  <c:v>3.5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F-44CD-AA49-416B0E906105}"/>
            </c:ext>
          </c:extLst>
        </c:ser>
        <c:ser>
          <c:idx val="1"/>
          <c:order val="1"/>
          <c:tx>
            <c:strRef>
              <c:f>'C 5.3.1'!$A$3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3175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5.3.1'!$B$2:$BM$2</c:f>
              <c:numCache>
                <c:formatCode>General</c:formatCode>
                <c:ptCount val="6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  <c:pt idx="31">
                  <c:v>2043</c:v>
                </c:pt>
                <c:pt idx="32">
                  <c:v>2044</c:v>
                </c:pt>
                <c:pt idx="33">
                  <c:v>2045</c:v>
                </c:pt>
                <c:pt idx="34">
                  <c:v>2046</c:v>
                </c:pt>
                <c:pt idx="35">
                  <c:v>2047</c:v>
                </c:pt>
                <c:pt idx="36">
                  <c:v>2048</c:v>
                </c:pt>
                <c:pt idx="37">
                  <c:v>2049</c:v>
                </c:pt>
                <c:pt idx="38">
                  <c:v>2050</c:v>
                </c:pt>
                <c:pt idx="39">
                  <c:v>2051</c:v>
                </c:pt>
                <c:pt idx="40">
                  <c:v>2052</c:v>
                </c:pt>
                <c:pt idx="41">
                  <c:v>2053</c:v>
                </c:pt>
                <c:pt idx="42">
                  <c:v>2054</c:v>
                </c:pt>
                <c:pt idx="43">
                  <c:v>2055</c:v>
                </c:pt>
                <c:pt idx="44">
                  <c:v>2056</c:v>
                </c:pt>
                <c:pt idx="45">
                  <c:v>2057</c:v>
                </c:pt>
                <c:pt idx="46">
                  <c:v>2058</c:v>
                </c:pt>
                <c:pt idx="47">
                  <c:v>2059</c:v>
                </c:pt>
                <c:pt idx="48">
                  <c:v>2060</c:v>
                </c:pt>
                <c:pt idx="49">
                  <c:v>2061</c:v>
                </c:pt>
                <c:pt idx="50">
                  <c:v>2062</c:v>
                </c:pt>
                <c:pt idx="51">
                  <c:v>2063</c:v>
                </c:pt>
                <c:pt idx="52">
                  <c:v>2064</c:v>
                </c:pt>
                <c:pt idx="53">
                  <c:v>2065</c:v>
                </c:pt>
                <c:pt idx="54">
                  <c:v>2066</c:v>
                </c:pt>
                <c:pt idx="55">
                  <c:v>2067</c:v>
                </c:pt>
                <c:pt idx="56">
                  <c:v>2068</c:v>
                </c:pt>
                <c:pt idx="57">
                  <c:v>2069</c:v>
                </c:pt>
                <c:pt idx="58">
                  <c:v>2070</c:v>
                </c:pt>
                <c:pt idx="59">
                  <c:v>2071</c:v>
                </c:pt>
                <c:pt idx="60">
                  <c:v>2072</c:v>
                </c:pt>
                <c:pt idx="61">
                  <c:v>2073</c:v>
                </c:pt>
                <c:pt idx="62">
                  <c:v>2074</c:v>
                </c:pt>
                <c:pt idx="63">
                  <c:v>2075</c:v>
                </c:pt>
              </c:numCache>
            </c:numRef>
          </c:cat>
          <c:val>
            <c:numRef>
              <c:f>'C 5.3.1'!$B$3:$BM$3</c:f>
              <c:numCache>
                <c:formatCode>0.0</c:formatCode>
                <c:ptCount val="64"/>
                <c:pt idx="12">
                  <c:v>1.3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2.8</c:v>
                </c:pt>
                <c:pt idx="20">
                  <c:v>2.6</c:v>
                </c:pt>
                <c:pt idx="21">
                  <c:v>2.4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F-44CD-AA49-416B0E906105}"/>
            </c:ext>
          </c:extLst>
        </c:ser>
        <c:ser>
          <c:idx val="2"/>
          <c:order val="2"/>
          <c:tx>
            <c:strRef>
              <c:f>'C 5.3.1'!$A$5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5.3.1'!$B$2:$BM$2</c:f>
              <c:numCache>
                <c:formatCode>General</c:formatCode>
                <c:ptCount val="6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  <c:pt idx="31">
                  <c:v>2043</c:v>
                </c:pt>
                <c:pt idx="32">
                  <c:v>2044</c:v>
                </c:pt>
                <c:pt idx="33">
                  <c:v>2045</c:v>
                </c:pt>
                <c:pt idx="34">
                  <c:v>2046</c:v>
                </c:pt>
                <c:pt idx="35">
                  <c:v>2047</c:v>
                </c:pt>
                <c:pt idx="36">
                  <c:v>2048</c:v>
                </c:pt>
                <c:pt idx="37">
                  <c:v>2049</c:v>
                </c:pt>
                <c:pt idx="38">
                  <c:v>2050</c:v>
                </c:pt>
                <c:pt idx="39">
                  <c:v>2051</c:v>
                </c:pt>
                <c:pt idx="40">
                  <c:v>2052</c:v>
                </c:pt>
                <c:pt idx="41">
                  <c:v>2053</c:v>
                </c:pt>
                <c:pt idx="42">
                  <c:v>2054</c:v>
                </c:pt>
                <c:pt idx="43">
                  <c:v>2055</c:v>
                </c:pt>
                <c:pt idx="44">
                  <c:v>2056</c:v>
                </c:pt>
                <c:pt idx="45">
                  <c:v>2057</c:v>
                </c:pt>
                <c:pt idx="46">
                  <c:v>2058</c:v>
                </c:pt>
                <c:pt idx="47">
                  <c:v>2059</c:v>
                </c:pt>
                <c:pt idx="48">
                  <c:v>2060</c:v>
                </c:pt>
                <c:pt idx="49">
                  <c:v>2061</c:v>
                </c:pt>
                <c:pt idx="50">
                  <c:v>2062</c:v>
                </c:pt>
                <c:pt idx="51">
                  <c:v>2063</c:v>
                </c:pt>
                <c:pt idx="52">
                  <c:v>2064</c:v>
                </c:pt>
                <c:pt idx="53">
                  <c:v>2065</c:v>
                </c:pt>
                <c:pt idx="54">
                  <c:v>2066</c:v>
                </c:pt>
                <c:pt idx="55">
                  <c:v>2067</c:v>
                </c:pt>
                <c:pt idx="56">
                  <c:v>2068</c:v>
                </c:pt>
                <c:pt idx="57">
                  <c:v>2069</c:v>
                </c:pt>
                <c:pt idx="58">
                  <c:v>2070</c:v>
                </c:pt>
                <c:pt idx="59">
                  <c:v>2071</c:v>
                </c:pt>
                <c:pt idx="60">
                  <c:v>2072</c:v>
                </c:pt>
                <c:pt idx="61">
                  <c:v>2073</c:v>
                </c:pt>
                <c:pt idx="62">
                  <c:v>2074</c:v>
                </c:pt>
                <c:pt idx="63">
                  <c:v>2075</c:v>
                </c:pt>
              </c:numCache>
            </c:numRef>
          </c:cat>
          <c:val>
            <c:numRef>
              <c:f>'C 5.3.1'!$B$5:$BM$5</c:f>
              <c:numCache>
                <c:formatCode>0.0</c:formatCode>
                <c:ptCount val="64"/>
                <c:pt idx="0">
                  <c:v>0.8</c:v>
                </c:pt>
                <c:pt idx="1">
                  <c:v>0.8</c:v>
                </c:pt>
                <c:pt idx="2">
                  <c:v>0.7</c:v>
                </c:pt>
                <c:pt idx="3">
                  <c:v>0.9</c:v>
                </c:pt>
                <c:pt idx="4">
                  <c:v>0.7</c:v>
                </c:pt>
                <c:pt idx="5">
                  <c:v>0.8</c:v>
                </c:pt>
                <c:pt idx="6">
                  <c:v>0.9</c:v>
                </c:pt>
                <c:pt idx="7">
                  <c:v>0.9</c:v>
                </c:pt>
                <c:pt idx="8">
                  <c:v>1</c:v>
                </c:pt>
                <c:pt idx="9">
                  <c:v>0.9</c:v>
                </c:pt>
                <c:pt idx="10">
                  <c:v>1</c:v>
                </c:pt>
                <c:pt idx="11">
                  <c:v>1.2</c:v>
                </c:pt>
                <c:pt idx="1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F-44CD-AA49-416B0E906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3196656"/>
        <c:axId val="813205296"/>
      </c:lineChart>
      <c:catAx>
        <c:axId val="8131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13205296"/>
        <c:crosses val="autoZero"/>
        <c:auto val="1"/>
        <c:lblAlgn val="ctr"/>
        <c:lblOffset val="100"/>
        <c:tickLblSkip val="5"/>
        <c:noMultiLvlLbl val="0"/>
      </c:catAx>
      <c:valAx>
        <c:axId val="8132052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1319665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93757724728855"/>
          <c:y val="0.20943783582846134"/>
          <c:w val="0.18365315446680272"/>
          <c:h val="0.54218005474637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81022015105254E-2"/>
          <c:y val="2.7744748315497423E-2"/>
          <c:w val="0.71529496312960883"/>
          <c:h val="0.90099088386841053"/>
        </c:manualLayout>
      </c:layout>
      <c:lineChart>
        <c:grouping val="standard"/>
        <c:varyColors val="0"/>
        <c:ser>
          <c:idx val="0"/>
          <c:order val="0"/>
          <c:tx>
            <c:strRef>
              <c:f>'C 5.3.2'!$A$4</c:f>
              <c:strCache>
                <c:ptCount val="1"/>
                <c:pt idx="0">
                  <c:v>Alternative scenario (3.5% of GDP on defence)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5.3.2'!$B$2:$AZ$2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5.3.2'!$B$4:$AZ$4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51.960366043681773</c:v>
                </c:pt>
                <c:pt idx="7">
                  <c:v>53.603669118631259</c:v>
                </c:pt>
                <c:pt idx="8">
                  <c:v>55.360685847808959</c:v>
                </c:pt>
                <c:pt idx="9">
                  <c:v>57.198818218102119</c:v>
                </c:pt>
                <c:pt idx="10">
                  <c:v>59.166907243544266</c:v>
                </c:pt>
                <c:pt idx="11">
                  <c:v>61.155927618112415</c:v>
                </c:pt>
                <c:pt idx="12">
                  <c:v>63.241451721891316</c:v>
                </c:pt>
                <c:pt idx="13">
                  <c:v>65.462522116708783</c:v>
                </c:pt>
                <c:pt idx="14">
                  <c:v>67.892091414057489</c:v>
                </c:pt>
                <c:pt idx="15">
                  <c:v>70.587279843724744</c:v>
                </c:pt>
                <c:pt idx="16">
                  <c:v>73.554259400656491</c:v>
                </c:pt>
                <c:pt idx="17">
                  <c:v>76.494761618473945</c:v>
                </c:pt>
                <c:pt idx="18">
                  <c:v>79.742186775967085</c:v>
                </c:pt>
                <c:pt idx="19">
                  <c:v>83.319069396950056</c:v>
                </c:pt>
                <c:pt idx="20">
                  <c:v>87.241151365385562</c:v>
                </c:pt>
                <c:pt idx="21">
                  <c:v>91.42686297607888</c:v>
                </c:pt>
                <c:pt idx="22">
                  <c:v>95.735507284359556</c:v>
                </c:pt>
                <c:pt idx="23">
                  <c:v>100.12626398783298</c:v>
                </c:pt>
                <c:pt idx="24">
                  <c:v>104.62653357400244</c:v>
                </c:pt>
                <c:pt idx="25">
                  <c:v>109.24656276562978</c:v>
                </c:pt>
                <c:pt idx="26">
                  <c:v>113.97659602232179</c:v>
                </c:pt>
                <c:pt idx="27">
                  <c:v>118.80514539619043</c:v>
                </c:pt>
                <c:pt idx="28">
                  <c:v>123.7431955622117</c:v>
                </c:pt>
                <c:pt idx="29">
                  <c:v>128.77688317373747</c:v>
                </c:pt>
                <c:pt idx="30">
                  <c:v>133.57114439857475</c:v>
                </c:pt>
                <c:pt idx="31">
                  <c:v>138.71480052546477</c:v>
                </c:pt>
                <c:pt idx="32">
                  <c:v>144.21423728795907</c:v>
                </c:pt>
                <c:pt idx="33">
                  <c:v>149.83733760730848</c:v>
                </c:pt>
                <c:pt idx="34">
                  <c:v>155.53265869032685</c:v>
                </c:pt>
                <c:pt idx="35">
                  <c:v>161.19519579177853</c:v>
                </c:pt>
                <c:pt idx="36">
                  <c:v>166.76706232771454</c:v>
                </c:pt>
                <c:pt idx="37">
                  <c:v>172.11574745524243</c:v>
                </c:pt>
                <c:pt idx="38">
                  <c:v>177.20762551462008</c:v>
                </c:pt>
                <c:pt idx="39">
                  <c:v>182.09350996613188</c:v>
                </c:pt>
                <c:pt idx="40">
                  <c:v>186.83305084881232</c:v>
                </c:pt>
                <c:pt idx="41">
                  <c:v>191.45862397748388</c:v>
                </c:pt>
                <c:pt idx="42">
                  <c:v>195.97352239405942</c:v>
                </c:pt>
                <c:pt idx="43">
                  <c:v>200.43635260118967</c:v>
                </c:pt>
                <c:pt idx="44">
                  <c:v>204.86427067322299</c:v>
                </c:pt>
                <c:pt idx="45">
                  <c:v>209.30689937000386</c:v>
                </c:pt>
                <c:pt idx="46">
                  <c:v>213.80734814506573</c:v>
                </c:pt>
                <c:pt idx="47">
                  <c:v>218.45674981503473</c:v>
                </c:pt>
                <c:pt idx="48">
                  <c:v>223.32795103822212</c:v>
                </c:pt>
                <c:pt idx="49">
                  <c:v>228.48886371213638</c:v>
                </c:pt>
                <c:pt idx="50">
                  <c:v>233.9125173619569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B-4BC2-8DC8-0DFA69DFE9CF}"/>
            </c:ext>
          </c:extLst>
        </c:ser>
        <c:ser>
          <c:idx val="3"/>
          <c:order val="1"/>
          <c:tx>
            <c:strRef>
              <c:f>'C 5.3.2'!$A$3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5.3.2'!$B$2:$AZ$2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5.3.2'!$B$3:$AZ$3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B-4BC2-8DC8-0DFA69DFE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882848"/>
        <c:axId val="1167881888"/>
      </c:lineChart>
      <c:catAx>
        <c:axId val="116788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67881888"/>
        <c:crosses val="autoZero"/>
        <c:auto val="1"/>
        <c:lblAlgn val="ctr"/>
        <c:lblOffset val="100"/>
        <c:tickLblSkip val="10"/>
        <c:noMultiLvlLbl val="0"/>
      </c:catAx>
      <c:valAx>
        <c:axId val="116788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1.889644746787604E-3"/>
              <c:y val="0.406886564863101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6788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88467512989448"/>
          <c:y val="0.29825978946448578"/>
          <c:w val="0.18622568012331792"/>
          <c:h val="0.45896991770202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68623078919885E-2"/>
          <c:y val="2.7944111776447105E-2"/>
          <c:w val="0.69330150299259941"/>
          <c:h val="0.90427145708582835"/>
        </c:manualLayout>
      </c:layout>
      <c:lineChart>
        <c:grouping val="standard"/>
        <c:varyColors val="0"/>
        <c:ser>
          <c:idx val="0"/>
          <c:order val="0"/>
          <c:tx>
            <c:strRef>
              <c:f>'C 5.4.1'!$A$4</c:f>
              <c:strCache>
                <c:ptCount val="1"/>
                <c:pt idx="0">
                  <c:v>Alternative scenario (borrowing requirement based on the state budget balance)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5.4.1'!$B$2:$AZ$2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5.4.1'!$B$4:$AZ$4</c:f>
              <c:numCache>
                <c:formatCode>0.0</c:formatCode>
                <c:ptCount val="51"/>
                <c:pt idx="0">
                  <c:v>44.5</c:v>
                </c:pt>
                <c:pt idx="1">
                  <c:v>46.481742600989591</c:v>
                </c:pt>
                <c:pt idx="2">
                  <c:v>48.402267608076272</c:v>
                </c:pt>
                <c:pt idx="3">
                  <c:v>49.860238525100208</c:v>
                </c:pt>
                <c:pt idx="4">
                  <c:v>51.6721540734152</c:v>
                </c:pt>
                <c:pt idx="5">
                  <c:v>53.818240836833191</c:v>
                </c:pt>
                <c:pt idx="6">
                  <c:v>55.703410141654054</c:v>
                </c:pt>
                <c:pt idx="7">
                  <c:v>57.406515642939311</c:v>
                </c:pt>
                <c:pt idx="8">
                  <c:v>58.917667579696868</c:v>
                </c:pt>
                <c:pt idx="9">
                  <c:v>60.003001964301461</c:v>
                </c:pt>
                <c:pt idx="10">
                  <c:v>61.126180456866884</c:v>
                </c:pt>
                <c:pt idx="11">
                  <c:v>62.280095543742881</c:v>
                </c:pt>
                <c:pt idx="12">
                  <c:v>63.541600955975568</c:v>
                </c:pt>
                <c:pt idx="13">
                  <c:v>64.948528542859222</c:v>
                </c:pt>
                <c:pt idx="14">
                  <c:v>66.572253154097623</c:v>
                </c:pt>
                <c:pt idx="15">
                  <c:v>68.467675593405957</c:v>
                </c:pt>
                <c:pt idx="16">
                  <c:v>70.639333074476426</c:v>
                </c:pt>
                <c:pt idx="17">
                  <c:v>72.796144189097973</c:v>
                </c:pt>
                <c:pt idx="18">
                  <c:v>75.261381395202648</c:v>
                </c:pt>
                <c:pt idx="19">
                  <c:v>78.055334055532029</c:v>
                </c:pt>
                <c:pt idx="20">
                  <c:v>81.191539327879298</c:v>
                </c:pt>
                <c:pt idx="21">
                  <c:v>84.591466556873627</c:v>
                </c:pt>
                <c:pt idx="22">
                  <c:v>88.122147496216897</c:v>
                </c:pt>
                <c:pt idx="23">
                  <c:v>91.744619699067059</c:v>
                </c:pt>
                <c:pt idx="24">
                  <c:v>95.484088937331776</c:v>
                </c:pt>
                <c:pt idx="25">
                  <c:v>99.349961865838864</c:v>
                </c:pt>
                <c:pt idx="26">
                  <c:v>103.33273521235442</c:v>
                </c:pt>
                <c:pt idx="27">
                  <c:v>107.42125500080573</c:v>
                </c:pt>
                <c:pt idx="28">
                  <c:v>111.62478687817043</c:v>
                </c:pt>
                <c:pt idx="29">
                  <c:v>115.93002848528576</c:v>
                </c:pt>
                <c:pt idx="30">
                  <c:v>120.02817622014321</c:v>
                </c:pt>
                <c:pt idx="31">
                  <c:v>124.45583787878316</c:v>
                </c:pt>
                <c:pt idx="32">
                  <c:v>129.22254478943637</c:v>
                </c:pt>
                <c:pt idx="33">
                  <c:v>134.11877955336689</c:v>
                </c:pt>
                <c:pt idx="34">
                  <c:v>139.09650165108965</c:v>
                </c:pt>
                <c:pt idx="35">
                  <c:v>144.05789182616448</c:v>
                </c:pt>
                <c:pt idx="36">
                  <c:v>148.94707936136069</c:v>
                </c:pt>
                <c:pt idx="37">
                  <c:v>153.64011362031295</c:v>
                </c:pt>
                <c:pt idx="38">
                  <c:v>158.10240419912725</c:v>
                </c:pt>
                <c:pt idx="39">
                  <c:v>162.3767092588939</c:v>
                </c:pt>
                <c:pt idx="40">
                  <c:v>166.51461713777496</c:v>
                </c:pt>
                <c:pt idx="41">
                  <c:v>170.54409724787158</c:v>
                </c:pt>
                <c:pt idx="42">
                  <c:v>174.46774173010488</c:v>
                </c:pt>
                <c:pt idx="43">
                  <c:v>178.33866603322571</c:v>
                </c:pt>
                <c:pt idx="44">
                  <c:v>182.17295550077409</c:v>
                </c:pt>
                <c:pt idx="45">
                  <c:v>186.01591511297511</c:v>
                </c:pt>
                <c:pt idx="46">
                  <c:v>189.90761889011847</c:v>
                </c:pt>
                <c:pt idx="47">
                  <c:v>193.93206368769827</c:v>
                </c:pt>
                <c:pt idx="48">
                  <c:v>198.15764581042251</c:v>
                </c:pt>
                <c:pt idx="49">
                  <c:v>202.64921238079074</c:v>
                </c:pt>
                <c:pt idx="50">
                  <c:v>207.38348283650259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5-49DC-841F-C04A130B4661}"/>
            </c:ext>
          </c:extLst>
        </c:ser>
        <c:ser>
          <c:idx val="1"/>
          <c:order val="1"/>
          <c:tx>
            <c:strRef>
              <c:f>'C 5.4.1'!$A$3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5.4.1'!$B$2:$AZ$2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5.4.1'!$B$3:$AZ$3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5-49DC-841F-C04A130B4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4274256"/>
        <c:axId val="1844274736"/>
      </c:lineChart>
      <c:catAx>
        <c:axId val="184427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44274736"/>
        <c:crosses val="autoZero"/>
        <c:auto val="1"/>
        <c:lblAlgn val="ctr"/>
        <c:lblOffset val="100"/>
        <c:tickLblSkip val="10"/>
        <c:noMultiLvlLbl val="0"/>
      </c:catAx>
      <c:valAx>
        <c:axId val="18442747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1.4931071572257847E-3"/>
              <c:y val="0.38417897382599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4427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21299373480247"/>
          <c:y val="0.16590207592872183"/>
          <c:w val="0.21026037457785973"/>
          <c:h val="0.617956527889103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6725052225615"/>
          <c:y val="1.9729247624965609E-2"/>
          <c:w val="0.6725494961277988"/>
          <c:h val="0.91313039780641947"/>
        </c:manualLayout>
      </c:layout>
      <c:lineChart>
        <c:grouping val="standard"/>
        <c:varyColors val="0"/>
        <c:ser>
          <c:idx val="0"/>
          <c:order val="0"/>
          <c:tx>
            <c:strRef>
              <c:f>'C 5.5.1'!$A$4</c:f>
              <c:strCache>
                <c:ptCount val="1"/>
                <c:pt idx="0">
                  <c:v>Alternative scenario (construction of nuclear power plants)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5.5.1'!$B$2:$AZ$2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5.5.1'!$B$4:$AZ$4</c:f>
              <c:numCache>
                <c:formatCode>0.0</c:formatCode>
                <c:ptCount val="51"/>
                <c:pt idx="0">
                  <c:v>44.5</c:v>
                </c:pt>
                <c:pt idx="1">
                  <c:v>46.181742600989594</c:v>
                </c:pt>
                <c:pt idx="2">
                  <c:v>47.827873979126451</c:v>
                </c:pt>
                <c:pt idx="3">
                  <c:v>49.049349597023955</c:v>
                </c:pt>
                <c:pt idx="4">
                  <c:v>50.578112396956051</c:v>
                </c:pt>
                <c:pt idx="5">
                  <c:v>52.443175194443697</c:v>
                </c:pt>
                <c:pt idx="6">
                  <c:v>54.055409999891396</c:v>
                </c:pt>
                <c:pt idx="7">
                  <c:v>55.492614758113142</c:v>
                </c:pt>
                <c:pt idx="8">
                  <c:v>56.746299098147666</c:v>
                </c:pt>
                <c:pt idx="9">
                  <c:v>57.585739311505797</c:v>
                </c:pt>
                <c:pt idx="10">
                  <c:v>58.471332125896225</c:v>
                </c:pt>
                <c:pt idx="11">
                  <c:v>59.397676379991999</c:v>
                </c:pt>
                <c:pt idx="12">
                  <c:v>59.888951402880807</c:v>
                </c:pt>
                <c:pt idx="13">
                  <c:v>60.526962381221395</c:v>
                </c:pt>
                <c:pt idx="14">
                  <c:v>61.37834921383191</c:v>
                </c:pt>
                <c:pt idx="15">
                  <c:v>62.495205612314756</c:v>
                </c:pt>
                <c:pt idx="16">
                  <c:v>63.88310076314211</c:v>
                </c:pt>
                <c:pt idx="17">
                  <c:v>65.281577434633974</c:v>
                </c:pt>
                <c:pt idx="18">
                  <c:v>66.976875765396372</c:v>
                </c:pt>
                <c:pt idx="19">
                  <c:v>68.988014481964527</c:v>
                </c:pt>
                <c:pt idx="20">
                  <c:v>71.327087754475855</c:v>
                </c:pt>
                <c:pt idx="21">
                  <c:v>73.925186991901981</c:v>
                </c:pt>
                <c:pt idx="22">
                  <c:v>76.665843748859004</c:v>
                </c:pt>
                <c:pt idx="23">
                  <c:v>79.512500142045667</c:v>
                </c:pt>
                <c:pt idx="24">
                  <c:v>82.485335292972024</c:v>
                </c:pt>
                <c:pt idx="25">
                  <c:v>85.591842005214829</c:v>
                </c:pt>
                <c:pt idx="26">
                  <c:v>88.822666552901481</c:v>
                </c:pt>
                <c:pt idx="27">
                  <c:v>92.166946078747799</c:v>
                </c:pt>
                <c:pt idx="28">
                  <c:v>95.631111492664687</c:v>
                </c:pt>
                <c:pt idx="29">
                  <c:v>99.20266061150997</c:v>
                </c:pt>
                <c:pt idx="30">
                  <c:v>102.61053764193861</c:v>
                </c:pt>
                <c:pt idx="31">
                  <c:v>106.31609120143713</c:v>
                </c:pt>
                <c:pt idx="32">
                  <c:v>110.33479748162367</c:v>
                </c:pt>
                <c:pt idx="33">
                  <c:v>114.48882489336231</c:v>
                </c:pt>
                <c:pt idx="34">
                  <c:v>118.73455933972024</c:v>
                </c:pt>
                <c:pt idx="35">
                  <c:v>122.98331886761363</c:v>
                </c:pt>
                <c:pt idx="36">
                  <c:v>127.18133442411406</c:v>
                </c:pt>
                <c:pt idx="37">
                  <c:v>131.21497307770491</c:v>
                </c:pt>
                <c:pt idx="38">
                  <c:v>135.04770863480726</c:v>
                </c:pt>
                <c:pt idx="39">
                  <c:v>138.71176337008586</c:v>
                </c:pt>
                <c:pt idx="40">
                  <c:v>142.24860137938643</c:v>
                </c:pt>
                <c:pt idx="41">
                  <c:v>145.68082545353818</c:v>
                </c:pt>
                <c:pt idx="42">
                  <c:v>149.15624473636973</c:v>
                </c:pt>
                <c:pt idx="43">
                  <c:v>152.57556970772535</c:v>
                </c:pt>
                <c:pt idx="44">
                  <c:v>155.95381633892586</c:v>
                </c:pt>
                <c:pt idx="45">
                  <c:v>159.33148328384743</c:v>
                </c:pt>
                <c:pt idx="46">
                  <c:v>162.74541976530347</c:v>
                </c:pt>
                <c:pt idx="47">
                  <c:v>166.27179670714199</c:v>
                </c:pt>
                <c:pt idx="48">
                  <c:v>169.97437769044924</c:v>
                </c:pt>
                <c:pt idx="49">
                  <c:v>173.91500676872136</c:v>
                </c:pt>
                <c:pt idx="50">
                  <c:v>178.07495241823653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5-4409-B5BF-79E0912FBAFE}"/>
            </c:ext>
          </c:extLst>
        </c:ser>
        <c:ser>
          <c:idx val="2"/>
          <c:order val="1"/>
          <c:tx>
            <c:strRef>
              <c:f>'C 5.5.1'!$A$3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5.5.1'!$B$2:$AZ$2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'C 5.5.1'!$B$3:$AZ$3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5-4409-B5BF-79E0912FB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930207"/>
        <c:axId val="1771930687"/>
      </c:lineChart>
      <c:catAx>
        <c:axId val="1771930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71930687"/>
        <c:crosses val="autoZero"/>
        <c:auto val="1"/>
        <c:lblAlgn val="ctr"/>
        <c:lblOffset val="100"/>
        <c:tickLblSkip val="10"/>
        <c:noMultiLvlLbl val="0"/>
      </c:catAx>
      <c:valAx>
        <c:axId val="1771930687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9.5277210719030489E-3"/>
              <c:y val="0.387562375598572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719302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798937169890805"/>
          <c:y val="0.15944984488879188"/>
          <c:w val="0.19968763163863776"/>
          <c:h val="0.74959324114336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6285351793063E-2"/>
          <c:y val="1.7506660908419486E-2"/>
          <c:w val="0.73169326072588659"/>
          <c:h val="0.853280927504065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5.6.1'!$B$2</c:f>
              <c:strCache>
                <c:ptCount val="1"/>
                <c:pt idx="0">
                  <c:v>Health care system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5.6.1'!$B$3:$B$103</c:f>
              <c:numCache>
                <c:formatCode>#,##0.00</c:formatCode>
                <c:ptCount val="101"/>
                <c:pt idx="0">
                  <c:v>31327.811213731671</c:v>
                </c:pt>
                <c:pt idx="1">
                  <c:v>31325.147476206414</c:v>
                </c:pt>
                <c:pt idx="2">
                  <c:v>31320.529245687932</c:v>
                </c:pt>
                <c:pt idx="3">
                  <c:v>31318.217957157802</c:v>
                </c:pt>
                <c:pt idx="4">
                  <c:v>31323.424666251896</c:v>
                </c:pt>
                <c:pt idx="5">
                  <c:v>18727.647226722715</c:v>
                </c:pt>
                <c:pt idx="6">
                  <c:v>18733.633432247101</c:v>
                </c:pt>
                <c:pt idx="7">
                  <c:v>18735.180954001666</c:v>
                </c:pt>
                <c:pt idx="8">
                  <c:v>18734.655418834525</c:v>
                </c:pt>
                <c:pt idx="9">
                  <c:v>18733.790231295865</c:v>
                </c:pt>
                <c:pt idx="10">
                  <c:v>20243.308686735163</c:v>
                </c:pt>
                <c:pt idx="11">
                  <c:v>20242.496991397893</c:v>
                </c:pt>
                <c:pt idx="12">
                  <c:v>20243.328285566509</c:v>
                </c:pt>
                <c:pt idx="13">
                  <c:v>20243.58925074921</c:v>
                </c:pt>
                <c:pt idx="14">
                  <c:v>20242.435189051994</c:v>
                </c:pt>
                <c:pt idx="15">
                  <c:v>23157.883584549927</c:v>
                </c:pt>
                <c:pt idx="16">
                  <c:v>22948.913774461762</c:v>
                </c:pt>
                <c:pt idx="17">
                  <c:v>22216.988512893146</c:v>
                </c:pt>
                <c:pt idx="18">
                  <c:v>20184.830647816518</c:v>
                </c:pt>
                <c:pt idx="19">
                  <c:v>17473.225523258425</c:v>
                </c:pt>
                <c:pt idx="20">
                  <c:v>12466.472140739899</c:v>
                </c:pt>
                <c:pt idx="21">
                  <c:v>6673.1377687183858</c:v>
                </c:pt>
                <c:pt idx="22">
                  <c:v>617.85963879636768</c:v>
                </c:pt>
                <c:pt idx="23">
                  <c:v>-6504.317627796635</c:v>
                </c:pt>
                <c:pt idx="24">
                  <c:v>-14018.458282043379</c:v>
                </c:pt>
                <c:pt idx="25">
                  <c:v>-14737.150944862733</c:v>
                </c:pt>
                <c:pt idx="26">
                  <c:v>-16569.029537784492</c:v>
                </c:pt>
                <c:pt idx="27">
                  <c:v>-18418.967828926048</c:v>
                </c:pt>
                <c:pt idx="28">
                  <c:v>-19811.427432858611</c:v>
                </c:pt>
                <c:pt idx="29">
                  <c:v>-21018.64439982636</c:v>
                </c:pt>
                <c:pt idx="30">
                  <c:v>-20242.34694041585</c:v>
                </c:pt>
                <c:pt idx="31">
                  <c:v>-21643.028385971662</c:v>
                </c:pt>
                <c:pt idx="32">
                  <c:v>-22964.492130884628</c:v>
                </c:pt>
                <c:pt idx="33">
                  <c:v>-23354.433925720958</c:v>
                </c:pt>
                <c:pt idx="34">
                  <c:v>-23744.310731537684</c:v>
                </c:pt>
                <c:pt idx="35">
                  <c:v>-27796.601392765555</c:v>
                </c:pt>
                <c:pt idx="36">
                  <c:v>-28388.25020324803</c:v>
                </c:pt>
                <c:pt idx="37">
                  <c:v>-28728.779963028432</c:v>
                </c:pt>
                <c:pt idx="38">
                  <c:v>-28904.174531134151</c:v>
                </c:pt>
                <c:pt idx="39">
                  <c:v>-29026.013157517493</c:v>
                </c:pt>
                <c:pt idx="40">
                  <c:v>-33062.38885089066</c:v>
                </c:pt>
                <c:pt idx="41">
                  <c:v>-33210.722006128868</c:v>
                </c:pt>
                <c:pt idx="42">
                  <c:v>-33417.904608936915</c:v>
                </c:pt>
                <c:pt idx="43">
                  <c:v>-33239.247816281088</c:v>
                </c:pt>
                <c:pt idx="44">
                  <c:v>-32961.458820676722</c:v>
                </c:pt>
                <c:pt idx="45">
                  <c:v>-28276.047473326576</c:v>
                </c:pt>
                <c:pt idx="46">
                  <c:v>-27989.83363000604</c:v>
                </c:pt>
                <c:pt idx="47">
                  <c:v>-27763.35439283758</c:v>
                </c:pt>
                <c:pt idx="48">
                  <c:v>-27267.789425437597</c:v>
                </c:pt>
                <c:pt idx="49">
                  <c:v>-26826.992180254842</c:v>
                </c:pt>
                <c:pt idx="50">
                  <c:v>-17192.466109515481</c:v>
                </c:pt>
                <c:pt idx="51">
                  <c:v>-16668.183621699289</c:v>
                </c:pt>
                <c:pt idx="52">
                  <c:v>-16218.026031311452</c:v>
                </c:pt>
                <c:pt idx="53">
                  <c:v>-15782.790538412293</c:v>
                </c:pt>
                <c:pt idx="54">
                  <c:v>-15396.655129874889</c:v>
                </c:pt>
                <c:pt idx="55">
                  <c:v>-2898.9200214568209</c:v>
                </c:pt>
                <c:pt idx="56">
                  <c:v>-2523.8536781239441</c:v>
                </c:pt>
                <c:pt idx="57">
                  <c:v>-2128.4764033757328</c:v>
                </c:pt>
                <c:pt idx="58">
                  <c:v>-2273.8537731754609</c:v>
                </c:pt>
                <c:pt idx="59">
                  <c:v>-2510.4816600340046</c:v>
                </c:pt>
                <c:pt idx="60">
                  <c:v>8597.4064777294498</c:v>
                </c:pt>
                <c:pt idx="61">
                  <c:v>16004.778509079737</c:v>
                </c:pt>
                <c:pt idx="62">
                  <c:v>27222.635463838302</c:v>
                </c:pt>
                <c:pt idx="63">
                  <c:v>39893.988672161991</c:v>
                </c:pt>
                <c:pt idx="64">
                  <c:v>52591.599780140561</c:v>
                </c:pt>
                <c:pt idx="65">
                  <c:v>64994.254668151421</c:v>
                </c:pt>
                <c:pt idx="66">
                  <c:v>70703.174949285924</c:v>
                </c:pt>
                <c:pt idx="67">
                  <c:v>72194.124379984336</c:v>
                </c:pt>
                <c:pt idx="68">
                  <c:v>74541.700327698127</c:v>
                </c:pt>
                <c:pt idx="69">
                  <c:v>75189.268037880203</c:v>
                </c:pt>
                <c:pt idx="70">
                  <c:v>91402.811107921996</c:v>
                </c:pt>
                <c:pt idx="71">
                  <c:v>91293.320862056906</c:v>
                </c:pt>
                <c:pt idx="72">
                  <c:v>91072.158855245987</c:v>
                </c:pt>
                <c:pt idx="73">
                  <c:v>91245.748749004095</c:v>
                </c:pt>
                <c:pt idx="74">
                  <c:v>91347.316000002189</c:v>
                </c:pt>
                <c:pt idx="75">
                  <c:v>109300.03152688809</c:v>
                </c:pt>
                <c:pt idx="76">
                  <c:v>109183.12480956322</c:v>
                </c:pt>
                <c:pt idx="77">
                  <c:v>108907.76107371571</c:v>
                </c:pt>
                <c:pt idx="78">
                  <c:v>108449.68795880231</c:v>
                </c:pt>
                <c:pt idx="79">
                  <c:v>108320.77568345214</c:v>
                </c:pt>
                <c:pt idx="80">
                  <c:v>112500.95955299085</c:v>
                </c:pt>
                <c:pt idx="81">
                  <c:v>112348.17202700159</c:v>
                </c:pt>
                <c:pt idx="82">
                  <c:v>112143.39946972158</c:v>
                </c:pt>
                <c:pt idx="83">
                  <c:v>112032.01637483612</c:v>
                </c:pt>
                <c:pt idx="84">
                  <c:v>111654.89178508578</c:v>
                </c:pt>
                <c:pt idx="85">
                  <c:v>126712.08621302062</c:v>
                </c:pt>
                <c:pt idx="86">
                  <c:v>126588.78415281051</c:v>
                </c:pt>
                <c:pt idx="87">
                  <c:v>126496.69215635107</c:v>
                </c:pt>
                <c:pt idx="88">
                  <c:v>126420.93200221726</c:v>
                </c:pt>
                <c:pt idx="89">
                  <c:v>126269.95464008185</c:v>
                </c:pt>
                <c:pt idx="90">
                  <c:v>126193.15751307501</c:v>
                </c:pt>
                <c:pt idx="91">
                  <c:v>126098.5258519083</c:v>
                </c:pt>
                <c:pt idx="92">
                  <c:v>126009.42550817966</c:v>
                </c:pt>
                <c:pt idx="93">
                  <c:v>125923.03122029714</c:v>
                </c:pt>
                <c:pt idx="94">
                  <c:v>125675.71916339312</c:v>
                </c:pt>
                <c:pt idx="95">
                  <c:v>125564.58209971478</c:v>
                </c:pt>
                <c:pt idx="96">
                  <c:v>125414.19909424704</c:v>
                </c:pt>
                <c:pt idx="97">
                  <c:v>125424.52202928762</c:v>
                </c:pt>
                <c:pt idx="98">
                  <c:v>125061.24819748448</c:v>
                </c:pt>
                <c:pt idx="99">
                  <c:v>124728.93237957256</c:v>
                </c:pt>
                <c:pt idx="100">
                  <c:v>124563.21760987173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9-4A40-B4CE-CD40F1C740B8}"/>
            </c:ext>
          </c:extLst>
        </c:ser>
        <c:ser>
          <c:idx val="1"/>
          <c:order val="1"/>
          <c:tx>
            <c:strRef>
              <c:f>'C 5.6.1'!$C$2</c:f>
              <c:strCache>
                <c:ptCount val="1"/>
                <c:pt idx="0">
                  <c:v>Pension system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5.6.1'!$C$3:$C$103</c:f>
              <c:numCache>
                <c:formatCode>#,##0.00</c:formatCode>
                <c:ptCount val="101"/>
                <c:pt idx="0">
                  <c:v>25.445071165012507</c:v>
                </c:pt>
                <c:pt idx="1">
                  <c:v>78.739440334623225</c:v>
                </c:pt>
                <c:pt idx="2">
                  <c:v>179.48191388264308</c:v>
                </c:pt>
                <c:pt idx="3">
                  <c:v>293.98733579124632</c:v>
                </c:pt>
                <c:pt idx="4">
                  <c:v>439.66675813244865</c:v>
                </c:pt>
                <c:pt idx="5">
                  <c:v>612.72750918586678</c:v>
                </c:pt>
                <c:pt idx="6">
                  <c:v>773.45425122429799</c:v>
                </c:pt>
                <c:pt idx="7">
                  <c:v>973.38204960409462</c:v>
                </c:pt>
                <c:pt idx="8">
                  <c:v>1171.5850643166468</c:v>
                </c:pt>
                <c:pt idx="9">
                  <c:v>1417.0805822611374</c:v>
                </c:pt>
                <c:pt idx="10">
                  <c:v>1752.3746917025596</c:v>
                </c:pt>
                <c:pt idx="11">
                  <c:v>2046.3483184232966</c:v>
                </c:pt>
                <c:pt idx="12">
                  <c:v>2520.3934835859636</c:v>
                </c:pt>
                <c:pt idx="13">
                  <c:v>2801.0052961816077</c:v>
                </c:pt>
                <c:pt idx="14">
                  <c:v>3226.7848591021643</c:v>
                </c:pt>
                <c:pt idx="15">
                  <c:v>3569.9608980564858</c:v>
                </c:pt>
                <c:pt idx="16">
                  <c:v>3518.769947551797</c:v>
                </c:pt>
                <c:pt idx="17">
                  <c:v>2438.8753442300572</c:v>
                </c:pt>
                <c:pt idx="18">
                  <c:v>-916.8326977073516</c:v>
                </c:pt>
                <c:pt idx="19">
                  <c:v>-6111.8615388593544</c:v>
                </c:pt>
                <c:pt idx="20">
                  <c:v>-15752.187268758162</c:v>
                </c:pt>
                <c:pt idx="21">
                  <c:v>-27586.659420813572</c:v>
                </c:pt>
                <c:pt idx="22">
                  <c:v>-39892.627252326485</c:v>
                </c:pt>
                <c:pt idx="23">
                  <c:v>-54841.771437698902</c:v>
                </c:pt>
                <c:pt idx="24">
                  <c:v>-70510.416151773228</c:v>
                </c:pt>
                <c:pt idx="25">
                  <c:v>-81191.96255897847</c:v>
                </c:pt>
                <c:pt idx="26">
                  <c:v>-86775.836485398773</c:v>
                </c:pt>
                <c:pt idx="27">
                  <c:v>-90383.493258085553</c:v>
                </c:pt>
                <c:pt idx="28">
                  <c:v>-93391.670212146273</c:v>
                </c:pt>
                <c:pt idx="29">
                  <c:v>-95813.325943090284</c:v>
                </c:pt>
                <c:pt idx="30">
                  <c:v>-100754.44609876661</c:v>
                </c:pt>
                <c:pt idx="31">
                  <c:v>-103145.51131583672</c:v>
                </c:pt>
                <c:pt idx="32">
                  <c:v>-105898.58035695256</c:v>
                </c:pt>
                <c:pt idx="33">
                  <c:v>-106505.08939027472</c:v>
                </c:pt>
                <c:pt idx="34">
                  <c:v>-106971.28043804431</c:v>
                </c:pt>
                <c:pt idx="35">
                  <c:v>-115383.42733376595</c:v>
                </c:pt>
                <c:pt idx="36">
                  <c:v>-116203.81424664491</c:v>
                </c:pt>
                <c:pt idx="37">
                  <c:v>-116794.75836459215</c:v>
                </c:pt>
                <c:pt idx="38">
                  <c:v>-116781.73876613322</c:v>
                </c:pt>
                <c:pt idx="39">
                  <c:v>-116994.99671222336</c:v>
                </c:pt>
                <c:pt idx="40">
                  <c:v>-125677.25288510539</c:v>
                </c:pt>
                <c:pt idx="41">
                  <c:v>-125720.86828157428</c:v>
                </c:pt>
                <c:pt idx="42">
                  <c:v>-125672.06254000275</c:v>
                </c:pt>
                <c:pt idx="43">
                  <c:v>-125027.04710994964</c:v>
                </c:pt>
                <c:pt idx="44">
                  <c:v>-124381.51204506907</c:v>
                </c:pt>
                <c:pt idx="45">
                  <c:v>-126002.50504629544</c:v>
                </c:pt>
                <c:pt idx="46">
                  <c:v>-124507.17176862652</c:v>
                </c:pt>
                <c:pt idx="47">
                  <c:v>-123115.84717739395</c:v>
                </c:pt>
                <c:pt idx="48">
                  <c:v>-121461.65582469362</c:v>
                </c:pt>
                <c:pt idx="49">
                  <c:v>-119369.73599062192</c:v>
                </c:pt>
                <c:pt idx="50">
                  <c:v>-113203.65996779065</c:v>
                </c:pt>
                <c:pt idx="51">
                  <c:v>-110051.87582629884</c:v>
                </c:pt>
                <c:pt idx="52">
                  <c:v>-108003.27809918173</c:v>
                </c:pt>
                <c:pt idx="53">
                  <c:v>-106738.45689097198</c:v>
                </c:pt>
                <c:pt idx="54">
                  <c:v>-104524.97515176241</c:v>
                </c:pt>
                <c:pt idx="55">
                  <c:v>-94657.269300654065</c:v>
                </c:pt>
                <c:pt idx="56">
                  <c:v>-93110.124596548252</c:v>
                </c:pt>
                <c:pt idx="57">
                  <c:v>-91043.852561124208</c:v>
                </c:pt>
                <c:pt idx="58">
                  <c:v>-89659.169539925075</c:v>
                </c:pt>
                <c:pt idx="59">
                  <c:v>-88199.359169571646</c:v>
                </c:pt>
                <c:pt idx="60">
                  <c:v>-79403.6047564904</c:v>
                </c:pt>
                <c:pt idx="61">
                  <c:v>-38230.230122737696</c:v>
                </c:pt>
                <c:pt idx="62">
                  <c:v>14593.400195959945</c:v>
                </c:pt>
                <c:pt idx="63">
                  <c:v>101395.2904172316</c:v>
                </c:pt>
                <c:pt idx="64">
                  <c:v>203465.90313956185</c:v>
                </c:pt>
                <c:pt idx="65">
                  <c:v>214305.02789983756</c:v>
                </c:pt>
                <c:pt idx="66">
                  <c:v>227304.95049334841</c:v>
                </c:pt>
                <c:pt idx="67">
                  <c:v>239347.25581003047</c:v>
                </c:pt>
                <c:pt idx="68">
                  <c:v>253705.45928149568</c:v>
                </c:pt>
                <c:pt idx="69">
                  <c:v>253321.25802180928</c:v>
                </c:pt>
                <c:pt idx="70">
                  <c:v>250137.17660430094</c:v>
                </c:pt>
                <c:pt idx="71">
                  <c:v>246224.33514397466</c:v>
                </c:pt>
                <c:pt idx="72">
                  <c:v>250312.86339661406</c:v>
                </c:pt>
                <c:pt idx="73">
                  <c:v>257199.23615076684</c:v>
                </c:pt>
                <c:pt idx="74">
                  <c:v>262143.39632682592</c:v>
                </c:pt>
                <c:pt idx="75">
                  <c:v>249749.90507767</c:v>
                </c:pt>
                <c:pt idx="76">
                  <c:v>249362.41977501847</c:v>
                </c:pt>
                <c:pt idx="77">
                  <c:v>270089.92558422871</c:v>
                </c:pt>
                <c:pt idx="78">
                  <c:v>323064.8390445392</c:v>
                </c:pt>
                <c:pt idx="79">
                  <c:v>248039.10078760289</c:v>
                </c:pt>
                <c:pt idx="80">
                  <c:v>269798.18149778881</c:v>
                </c:pt>
                <c:pt idx="81">
                  <c:v>293701.0311923807</c:v>
                </c:pt>
                <c:pt idx="82">
                  <c:v>274112.4353107335</c:v>
                </c:pt>
                <c:pt idx="83">
                  <c:v>268464.46391884401</c:v>
                </c:pt>
                <c:pt idx="84">
                  <c:v>298861.39975281991</c:v>
                </c:pt>
                <c:pt idx="85">
                  <c:v>278417.95847385662</c:v>
                </c:pt>
                <c:pt idx="86">
                  <c:v>292198.3812115062</c:v>
                </c:pt>
                <c:pt idx="87">
                  <c:v>281283.84274353634</c:v>
                </c:pt>
                <c:pt idx="88">
                  <c:v>283975.28182611836</c:v>
                </c:pt>
                <c:pt idx="89">
                  <c:v>279860.76810219529</c:v>
                </c:pt>
                <c:pt idx="90">
                  <c:v>282345.84482072573</c:v>
                </c:pt>
                <c:pt idx="91">
                  <c:v>278907.03990754578</c:v>
                </c:pt>
                <c:pt idx="92">
                  <c:v>294144.45868545765</c:v>
                </c:pt>
                <c:pt idx="93">
                  <c:v>286072.00285070896</c:v>
                </c:pt>
                <c:pt idx="94">
                  <c:v>323015.57709361782</c:v>
                </c:pt>
                <c:pt idx="95">
                  <c:v>300440.24840831989</c:v>
                </c:pt>
                <c:pt idx="96">
                  <c:v>323533.53715517494</c:v>
                </c:pt>
                <c:pt idx="97">
                  <c:v>295899.12351468403</c:v>
                </c:pt>
                <c:pt idx="98">
                  <c:v>310518.91402163479</c:v>
                </c:pt>
                <c:pt idx="99">
                  <c:v>329780.81486018561</c:v>
                </c:pt>
                <c:pt idx="100">
                  <c:v>336238.28421204723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39-4A40-B4CE-CD40F1C740B8}"/>
            </c:ext>
          </c:extLst>
        </c:ser>
        <c:ser>
          <c:idx val="2"/>
          <c:order val="2"/>
          <c:tx>
            <c:strRef>
              <c:f>'C 5.6.1'!$D$2</c:f>
              <c:strCache>
                <c:ptCount val="1"/>
                <c:pt idx="0">
                  <c:v>Personal income tax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5.6.1'!$D$3:$D$103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-73.79321311727945</c:v>
                </c:pt>
                <c:pt idx="16">
                  <c:v>-260.55134241248516</c:v>
                </c:pt>
                <c:pt idx="17">
                  <c:v>-896.64784357333804</c:v>
                </c:pt>
                <c:pt idx="18">
                  <c:v>-2767.7016725767721</c:v>
                </c:pt>
                <c:pt idx="19">
                  <c:v>-5299.2871369267887</c:v>
                </c:pt>
                <c:pt idx="20">
                  <c:v>-9743.7238692121155</c:v>
                </c:pt>
                <c:pt idx="21">
                  <c:v>-15022.850919779035</c:v>
                </c:pt>
                <c:pt idx="22">
                  <c:v>-20553.361082434345</c:v>
                </c:pt>
                <c:pt idx="23">
                  <c:v>-27011.527510852015</c:v>
                </c:pt>
                <c:pt idx="24">
                  <c:v>-33894.746943294289</c:v>
                </c:pt>
                <c:pt idx="25">
                  <c:v>-38508.166347207931</c:v>
                </c:pt>
                <c:pt idx="26">
                  <c:v>-40160.23314572974</c:v>
                </c:pt>
                <c:pt idx="27">
                  <c:v>-41820.67726118624</c:v>
                </c:pt>
                <c:pt idx="28">
                  <c:v>-43129.177942738883</c:v>
                </c:pt>
                <c:pt idx="29">
                  <c:v>-44355.037460377054</c:v>
                </c:pt>
                <c:pt idx="30">
                  <c:v>-46421.371054496929</c:v>
                </c:pt>
                <c:pt idx="31">
                  <c:v>-47734.753071632251</c:v>
                </c:pt>
                <c:pt idx="32">
                  <c:v>-49008.253251600181</c:v>
                </c:pt>
                <c:pt idx="33">
                  <c:v>-49260.403271352574</c:v>
                </c:pt>
                <c:pt idx="34">
                  <c:v>-49514.464182245196</c:v>
                </c:pt>
                <c:pt idx="35">
                  <c:v>-53566.766427444803</c:v>
                </c:pt>
                <c:pt idx="36">
                  <c:v>-53936.187401288153</c:v>
                </c:pt>
                <c:pt idx="37">
                  <c:v>-54214.242600117141</c:v>
                </c:pt>
                <c:pt idx="38">
                  <c:v>-54156.440949619209</c:v>
                </c:pt>
                <c:pt idx="39">
                  <c:v>-54080.286912675379</c:v>
                </c:pt>
                <c:pt idx="40">
                  <c:v>-58535.113789398558</c:v>
                </c:pt>
                <c:pt idx="41">
                  <c:v>-58464.019170313113</c:v>
                </c:pt>
                <c:pt idx="42">
                  <c:v>-58404.434751908142</c:v>
                </c:pt>
                <c:pt idx="43">
                  <c:v>-58133.950383866002</c:v>
                </c:pt>
                <c:pt idx="44">
                  <c:v>-57844.038009701166</c:v>
                </c:pt>
                <c:pt idx="45">
                  <c:v>-59173.586217165794</c:v>
                </c:pt>
                <c:pt idx="46">
                  <c:v>-58878.510106461159</c:v>
                </c:pt>
                <c:pt idx="47">
                  <c:v>-58589.197274699771</c:v>
                </c:pt>
                <c:pt idx="48">
                  <c:v>-58170.267082810351</c:v>
                </c:pt>
                <c:pt idx="49">
                  <c:v>-57756.848858313242</c:v>
                </c:pt>
                <c:pt idx="50">
                  <c:v>-55766.604702515302</c:v>
                </c:pt>
                <c:pt idx="51">
                  <c:v>-55352.52781285625</c:v>
                </c:pt>
                <c:pt idx="52">
                  <c:v>-54948.179047371254</c:v>
                </c:pt>
                <c:pt idx="53">
                  <c:v>-54618.517976155723</c:v>
                </c:pt>
                <c:pt idx="54">
                  <c:v>-54296.013180572925</c:v>
                </c:pt>
                <c:pt idx="55">
                  <c:v>-51144.788177999581</c:v>
                </c:pt>
                <c:pt idx="56">
                  <c:v>-50838.915419251614</c:v>
                </c:pt>
                <c:pt idx="57">
                  <c:v>-50524.633157163204</c:v>
                </c:pt>
                <c:pt idx="58">
                  <c:v>-50863.56883133587</c:v>
                </c:pt>
                <c:pt idx="59">
                  <c:v>-51256.443063711005</c:v>
                </c:pt>
                <c:pt idx="60">
                  <c:v>-51209.315858097529</c:v>
                </c:pt>
                <c:pt idx="61">
                  <c:v>-44270.941895758035</c:v>
                </c:pt>
                <c:pt idx="62">
                  <c:v>-33717.790807519792</c:v>
                </c:pt>
                <c:pt idx="63">
                  <c:v>-21809.235036671358</c:v>
                </c:pt>
                <c:pt idx="64">
                  <c:v>-10001.004510938297</c:v>
                </c:pt>
                <c:pt idx="65">
                  <c:v>-11277.413363386682</c:v>
                </c:pt>
                <c:pt idx="66">
                  <c:v>-5841.3131580865638</c:v>
                </c:pt>
                <c:pt idx="67">
                  <c:v>-4282.1810571459018</c:v>
                </c:pt>
                <c:pt idx="68">
                  <c:v>-1861.4506513176561</c:v>
                </c:pt>
                <c:pt idx="69">
                  <c:v>-1196.4173180887208</c:v>
                </c:pt>
                <c:pt idx="70">
                  <c:v>-733.92055742013554</c:v>
                </c:pt>
                <c:pt idx="71">
                  <c:v>-681.44001777271228</c:v>
                </c:pt>
                <c:pt idx="72">
                  <c:v>-676.56938370175624</c:v>
                </c:pt>
                <c:pt idx="73">
                  <c:v>-415.75331726654088</c:v>
                </c:pt>
                <c:pt idx="74">
                  <c:v>-164.31702495735038</c:v>
                </c:pt>
                <c:pt idx="75">
                  <c:v>-160.69640002682769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9-4A40-B4CE-CD40F1C740B8}"/>
            </c:ext>
          </c:extLst>
        </c:ser>
        <c:ser>
          <c:idx val="3"/>
          <c:order val="3"/>
          <c:tx>
            <c:strRef>
              <c:f>'C 5.6.1'!$E$2</c:f>
              <c:strCache>
                <c:ptCount val="1"/>
                <c:pt idx="0">
                  <c:v>Education expenditure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5.6.1'!$E$3:$E$103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29643.359709609122</c:v>
                </c:pt>
                <c:pt idx="3">
                  <c:v>88554.419070581571</c:v>
                </c:pt>
                <c:pt idx="4">
                  <c:v>93508.444312643624</c:v>
                </c:pt>
                <c:pt idx="5">
                  <c:v>97619.762623814866</c:v>
                </c:pt>
                <c:pt idx="6">
                  <c:v>96869.974715326622</c:v>
                </c:pt>
                <c:pt idx="7">
                  <c:v>101506.00838852246</c:v>
                </c:pt>
                <c:pt idx="8">
                  <c:v>102744.59863894849</c:v>
                </c:pt>
                <c:pt idx="9">
                  <c:v>101670.93669240622</c:v>
                </c:pt>
                <c:pt idx="10">
                  <c:v>102495.46694523841</c:v>
                </c:pt>
                <c:pt idx="11">
                  <c:v>97612.6815985375</c:v>
                </c:pt>
                <c:pt idx="12">
                  <c:v>100713.31130073089</c:v>
                </c:pt>
                <c:pt idx="13">
                  <c:v>96713.161152528846</c:v>
                </c:pt>
                <c:pt idx="14">
                  <c:v>100133.49736299219</c:v>
                </c:pt>
                <c:pt idx="15">
                  <c:v>72559.308047583167</c:v>
                </c:pt>
                <c:pt idx="16">
                  <c:v>97120.054704896727</c:v>
                </c:pt>
                <c:pt idx="17">
                  <c:v>97400.129404100226</c:v>
                </c:pt>
                <c:pt idx="18">
                  <c:v>86164.129477755705</c:v>
                </c:pt>
                <c:pt idx="19">
                  <c:v>72164.077076495261</c:v>
                </c:pt>
                <c:pt idx="20">
                  <c:v>58412.33162197264</c:v>
                </c:pt>
                <c:pt idx="21">
                  <c:v>49768.60470987689</c:v>
                </c:pt>
                <c:pt idx="22">
                  <c:v>44458.164316659648</c:v>
                </c:pt>
                <c:pt idx="23">
                  <c:v>38073.504170232824</c:v>
                </c:pt>
                <c:pt idx="24">
                  <c:v>31473.64821543789</c:v>
                </c:pt>
                <c:pt idx="25">
                  <c:v>9565.1454311932193</c:v>
                </c:pt>
                <c:pt idx="26">
                  <c:v>9441.8300803736329</c:v>
                </c:pt>
                <c:pt idx="27">
                  <c:v>9359.8294086443493</c:v>
                </c:pt>
                <c:pt idx="28">
                  <c:v>8841.0009854433356</c:v>
                </c:pt>
                <c:pt idx="29">
                  <c:v>8053.0237068251054</c:v>
                </c:pt>
                <c:pt idx="30">
                  <c:v>2287.1560157003078</c:v>
                </c:pt>
                <c:pt idx="31">
                  <c:v>2266.9092029783769</c:v>
                </c:pt>
                <c:pt idx="32">
                  <c:v>2151.4591602458781</c:v>
                </c:pt>
                <c:pt idx="33">
                  <c:v>2142.2672345627916</c:v>
                </c:pt>
                <c:pt idx="34">
                  <c:v>2172.174164702441</c:v>
                </c:pt>
                <c:pt idx="35">
                  <c:v>1242.8452209022471</c:v>
                </c:pt>
                <c:pt idx="36">
                  <c:v>1255.6900248585571</c:v>
                </c:pt>
                <c:pt idx="37">
                  <c:v>1237.7121957822324</c:v>
                </c:pt>
                <c:pt idx="38">
                  <c:v>1218.5259778509167</c:v>
                </c:pt>
                <c:pt idx="39">
                  <c:v>1214.9960975058173</c:v>
                </c:pt>
                <c:pt idx="40">
                  <c:v>425.61443267041562</c:v>
                </c:pt>
                <c:pt idx="41">
                  <c:v>419.42902878208321</c:v>
                </c:pt>
                <c:pt idx="42">
                  <c:v>418.12187140226229</c:v>
                </c:pt>
                <c:pt idx="43">
                  <c:v>397.0913804455875</c:v>
                </c:pt>
                <c:pt idx="44">
                  <c:v>362.37526257765387</c:v>
                </c:pt>
                <c:pt idx="45">
                  <c:v>352.12292180454614</c:v>
                </c:pt>
                <c:pt idx="46">
                  <c:v>347.65925821761533</c:v>
                </c:pt>
                <c:pt idx="47">
                  <c:v>339.46077395072018</c:v>
                </c:pt>
                <c:pt idx="48">
                  <c:v>334.56122761178182</c:v>
                </c:pt>
                <c:pt idx="49">
                  <c:v>332.22567356534734</c:v>
                </c:pt>
                <c:pt idx="50">
                  <c:v>355.17335015852984</c:v>
                </c:pt>
                <c:pt idx="51">
                  <c:v>392.78917245624439</c:v>
                </c:pt>
                <c:pt idx="52">
                  <c:v>416.76361394423839</c:v>
                </c:pt>
                <c:pt idx="53">
                  <c:v>436.18373692347149</c:v>
                </c:pt>
                <c:pt idx="54">
                  <c:v>455.79923513998176</c:v>
                </c:pt>
                <c:pt idx="55">
                  <c:v>482.26972207124845</c:v>
                </c:pt>
                <c:pt idx="56">
                  <c:v>483.31357247439547</c:v>
                </c:pt>
                <c:pt idx="57">
                  <c:v>480.51729370767816</c:v>
                </c:pt>
                <c:pt idx="58">
                  <c:v>467.13268216491076</c:v>
                </c:pt>
                <c:pt idx="59">
                  <c:v>450.41956216395221</c:v>
                </c:pt>
                <c:pt idx="60">
                  <c:v>467.76247832961553</c:v>
                </c:pt>
                <c:pt idx="61">
                  <c:v>522.96661596597778</c:v>
                </c:pt>
                <c:pt idx="62">
                  <c:v>540.43708554162004</c:v>
                </c:pt>
                <c:pt idx="63">
                  <c:v>557.81990638839079</c:v>
                </c:pt>
                <c:pt idx="64">
                  <c:v>569.17014914759</c:v>
                </c:pt>
                <c:pt idx="65">
                  <c:v>533.59554412020736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9-4A40-B4CE-CD40F1C740B8}"/>
            </c:ext>
          </c:extLst>
        </c:ser>
        <c:ser>
          <c:idx val="4"/>
          <c:order val="4"/>
          <c:tx>
            <c:strRef>
              <c:f>'C 5.6.1'!$F$2</c:f>
              <c:strCache>
                <c:ptCount val="1"/>
                <c:pt idx="0">
                  <c:v>Social benefits and care allowance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5.6.1'!$F$3:$F$103</c:f>
              <c:numCache>
                <c:formatCode>#,##0.00</c:formatCode>
                <c:ptCount val="101"/>
                <c:pt idx="0">
                  <c:v>260183.12461411749</c:v>
                </c:pt>
                <c:pt idx="1">
                  <c:v>122418.02091396519</c:v>
                </c:pt>
                <c:pt idx="2">
                  <c:v>99128.293452380429</c:v>
                </c:pt>
                <c:pt idx="3">
                  <c:v>26559.300382306385</c:v>
                </c:pt>
                <c:pt idx="4">
                  <c:v>26958.600452523744</c:v>
                </c:pt>
                <c:pt idx="5">
                  <c:v>27135.924108348081</c:v>
                </c:pt>
                <c:pt idx="6">
                  <c:v>27425.209821989494</c:v>
                </c:pt>
                <c:pt idx="7">
                  <c:v>27604.085150963005</c:v>
                </c:pt>
                <c:pt idx="8">
                  <c:v>27994.362565732055</c:v>
                </c:pt>
                <c:pt idx="9">
                  <c:v>28222.444308400572</c:v>
                </c:pt>
                <c:pt idx="10">
                  <c:v>28229.105785044954</c:v>
                </c:pt>
                <c:pt idx="11">
                  <c:v>28096.988445139854</c:v>
                </c:pt>
                <c:pt idx="12">
                  <c:v>27800.10918174238</c:v>
                </c:pt>
                <c:pt idx="13">
                  <c:v>27606.521707150281</c:v>
                </c:pt>
                <c:pt idx="14">
                  <c:v>27649.681672809507</c:v>
                </c:pt>
                <c:pt idx="15">
                  <c:v>28002.36602776423</c:v>
                </c:pt>
                <c:pt idx="16">
                  <c:v>29137.900920996708</c:v>
                </c:pt>
                <c:pt idx="17">
                  <c:v>29177.000700415007</c:v>
                </c:pt>
                <c:pt idx="18">
                  <c:v>30929.729865226436</c:v>
                </c:pt>
                <c:pt idx="19">
                  <c:v>30658.817712853703</c:v>
                </c:pt>
                <c:pt idx="20">
                  <c:v>17812.259946230548</c:v>
                </c:pt>
                <c:pt idx="21">
                  <c:v>17788.993430575185</c:v>
                </c:pt>
                <c:pt idx="22">
                  <c:v>18150.320111375291</c:v>
                </c:pt>
                <c:pt idx="23">
                  <c:v>18692.594207252561</c:v>
                </c:pt>
                <c:pt idx="24">
                  <c:v>19261.876979494209</c:v>
                </c:pt>
                <c:pt idx="25">
                  <c:v>18610.081551907857</c:v>
                </c:pt>
                <c:pt idx="26">
                  <c:v>18791.614767580024</c:v>
                </c:pt>
                <c:pt idx="27">
                  <c:v>10584.777186995172</c:v>
                </c:pt>
                <c:pt idx="28">
                  <c:v>10356.632025330757</c:v>
                </c:pt>
                <c:pt idx="29">
                  <c:v>10136.876747941094</c:v>
                </c:pt>
                <c:pt idx="30">
                  <c:v>9339.0775505781639</c:v>
                </c:pt>
                <c:pt idx="31">
                  <c:v>9487.6187741150152</c:v>
                </c:pt>
                <c:pt idx="32">
                  <c:v>9506.4235097645505</c:v>
                </c:pt>
                <c:pt idx="33">
                  <c:v>9512.9325649996263</c:v>
                </c:pt>
                <c:pt idx="34">
                  <c:v>9537.5719250887305</c:v>
                </c:pt>
                <c:pt idx="35">
                  <c:v>9995.9920107933958</c:v>
                </c:pt>
                <c:pt idx="36">
                  <c:v>10033.760242159055</c:v>
                </c:pt>
                <c:pt idx="37">
                  <c:v>9984.3077305518291</c:v>
                </c:pt>
                <c:pt idx="38">
                  <c:v>10037.420485117193</c:v>
                </c:pt>
                <c:pt idx="39">
                  <c:v>10196.108109530456</c:v>
                </c:pt>
                <c:pt idx="40">
                  <c:v>11027.83590327019</c:v>
                </c:pt>
                <c:pt idx="41">
                  <c:v>10981.118961857666</c:v>
                </c:pt>
                <c:pt idx="42">
                  <c:v>11026.214755767596</c:v>
                </c:pt>
                <c:pt idx="43">
                  <c:v>10897.344595875378</c:v>
                </c:pt>
                <c:pt idx="44">
                  <c:v>10787.272208461871</c:v>
                </c:pt>
                <c:pt idx="45">
                  <c:v>10876.0443081911</c:v>
                </c:pt>
                <c:pt idx="46">
                  <c:v>10754.106740597068</c:v>
                </c:pt>
                <c:pt idx="47">
                  <c:v>10718.775890981908</c:v>
                </c:pt>
                <c:pt idx="48">
                  <c:v>10756.889583476332</c:v>
                </c:pt>
                <c:pt idx="49">
                  <c:v>10740.097939380146</c:v>
                </c:pt>
                <c:pt idx="50">
                  <c:v>13345.226065264766</c:v>
                </c:pt>
                <c:pt idx="51">
                  <c:v>13524.792641179207</c:v>
                </c:pt>
                <c:pt idx="52">
                  <c:v>13557.147050566866</c:v>
                </c:pt>
                <c:pt idx="53">
                  <c:v>13698.832672518651</c:v>
                </c:pt>
                <c:pt idx="54">
                  <c:v>13857.775254880637</c:v>
                </c:pt>
                <c:pt idx="55">
                  <c:v>13517.533980412238</c:v>
                </c:pt>
                <c:pt idx="56">
                  <c:v>13164.788838708117</c:v>
                </c:pt>
                <c:pt idx="57">
                  <c:v>13147.78587247161</c:v>
                </c:pt>
                <c:pt idx="58">
                  <c:v>13238.200873366826</c:v>
                </c:pt>
                <c:pt idx="59">
                  <c:v>13417.973525863785</c:v>
                </c:pt>
                <c:pt idx="60">
                  <c:v>17761.074336790876</c:v>
                </c:pt>
                <c:pt idx="61">
                  <c:v>17044.829719360729</c:v>
                </c:pt>
                <c:pt idx="62">
                  <c:v>14190.116662176611</c:v>
                </c:pt>
                <c:pt idx="63">
                  <c:v>12079.033625724562</c:v>
                </c:pt>
                <c:pt idx="64">
                  <c:v>8678.7650029406414</c:v>
                </c:pt>
                <c:pt idx="65">
                  <c:v>8623.431294503047</c:v>
                </c:pt>
                <c:pt idx="66">
                  <c:v>7828.2616738273064</c:v>
                </c:pt>
                <c:pt idx="67">
                  <c:v>7750.9657036009748</c:v>
                </c:pt>
                <c:pt idx="68">
                  <c:v>7594.8601443188281</c:v>
                </c:pt>
                <c:pt idx="69">
                  <c:v>7524.1625323976023</c:v>
                </c:pt>
                <c:pt idx="70">
                  <c:v>8129.388691988609</c:v>
                </c:pt>
                <c:pt idx="71">
                  <c:v>8553.2684249825616</c:v>
                </c:pt>
                <c:pt idx="72">
                  <c:v>9241.8460550257187</c:v>
                </c:pt>
                <c:pt idx="73">
                  <c:v>8865.087228468763</c:v>
                </c:pt>
                <c:pt idx="74">
                  <c:v>9536.0619534593206</c:v>
                </c:pt>
                <c:pt idx="75">
                  <c:v>10495.738237317766</c:v>
                </c:pt>
                <c:pt idx="76">
                  <c:v>10806.483958362196</c:v>
                </c:pt>
                <c:pt idx="77">
                  <c:v>14308.959518360041</c:v>
                </c:pt>
                <c:pt idx="78">
                  <c:v>18201.345073792407</c:v>
                </c:pt>
                <c:pt idx="79">
                  <c:v>15318.018895242867</c:v>
                </c:pt>
                <c:pt idx="80">
                  <c:v>19996.880765529411</c:v>
                </c:pt>
                <c:pt idx="81">
                  <c:v>24215.82399401873</c:v>
                </c:pt>
                <c:pt idx="82">
                  <c:v>25899.988059177052</c:v>
                </c:pt>
                <c:pt idx="83">
                  <c:v>32117.16383163106</c:v>
                </c:pt>
                <c:pt idx="84">
                  <c:v>42774.834904875199</c:v>
                </c:pt>
                <c:pt idx="85">
                  <c:v>41943.855290544649</c:v>
                </c:pt>
                <c:pt idx="86">
                  <c:v>50975.285216331657</c:v>
                </c:pt>
                <c:pt idx="87">
                  <c:v>54749.504682687206</c:v>
                </c:pt>
                <c:pt idx="88">
                  <c:v>60675.573811399699</c:v>
                </c:pt>
                <c:pt idx="89">
                  <c:v>63484.899485383379</c:v>
                </c:pt>
                <c:pt idx="90">
                  <c:v>68093.304547609645</c:v>
                </c:pt>
                <c:pt idx="91">
                  <c:v>73743.239967030269</c:v>
                </c:pt>
                <c:pt idx="92">
                  <c:v>80027.300651759695</c:v>
                </c:pt>
                <c:pt idx="93">
                  <c:v>89787.570518161912</c:v>
                </c:pt>
                <c:pt idx="94">
                  <c:v>105238.2399110437</c:v>
                </c:pt>
                <c:pt idx="95">
                  <c:v>138452.11429899649</c:v>
                </c:pt>
                <c:pt idx="96">
                  <c:v>162639.59259428061</c:v>
                </c:pt>
                <c:pt idx="97">
                  <c:v>152913.44691454933</c:v>
                </c:pt>
                <c:pt idx="98">
                  <c:v>137856.8841554902</c:v>
                </c:pt>
                <c:pt idx="99">
                  <c:v>117912.93153345096</c:v>
                </c:pt>
                <c:pt idx="100">
                  <c:v>115366.00520315596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'C 5.6.1'!$G$2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5.6.1'!$G$3:$G$103</c:f>
              <c:numCache>
                <c:formatCode>#,##0.00</c:formatCode>
                <c:ptCount val="101"/>
                <c:pt idx="0">
                  <c:v>291536.38089901418</c:v>
                </c:pt>
                <c:pt idx="1">
                  <c:v>153821.90783050621</c:v>
                </c:pt>
                <c:pt idx="2">
                  <c:v>160271.66432156012</c:v>
                </c:pt>
                <c:pt idx="3">
                  <c:v>146725.92474583699</c:v>
                </c:pt>
                <c:pt idx="4">
                  <c:v>152230.1361895517</c:v>
                </c:pt>
                <c:pt idx="5">
                  <c:v>144096.06146807154</c:v>
                </c:pt>
                <c:pt idx="6">
                  <c:v>143802.2722207875</c:v>
                </c:pt>
                <c:pt idx="7">
                  <c:v>148818.65654309123</c:v>
                </c:pt>
                <c:pt idx="8">
                  <c:v>150645.20168783172</c:v>
                </c:pt>
                <c:pt idx="9">
                  <c:v>150044.25181436379</c:v>
                </c:pt>
                <c:pt idx="10">
                  <c:v>152720.25610872108</c:v>
                </c:pt>
                <c:pt idx="11">
                  <c:v>147998.51535349854</c:v>
                </c:pt>
                <c:pt idx="12">
                  <c:v>151277.14225162574</c:v>
                </c:pt>
                <c:pt idx="13">
                  <c:v>147364.27740660994</c:v>
                </c:pt>
                <c:pt idx="14">
                  <c:v>151252.39908395585</c:v>
                </c:pt>
                <c:pt idx="15">
                  <c:v>127215.72534483654</c:v>
                </c:pt>
                <c:pt idx="16">
                  <c:v>152465.0880054945</c:v>
                </c:pt>
                <c:pt idx="17">
                  <c:v>150336.34611806509</c:v>
                </c:pt>
                <c:pt idx="18">
                  <c:v>133594.15562051453</c:v>
                </c:pt>
                <c:pt idx="19">
                  <c:v>108884.97163682125</c:v>
                </c:pt>
                <c:pt idx="20">
                  <c:v>63195.152570972816</c:v>
                </c:pt>
                <c:pt idx="21">
                  <c:v>31621.225568577855</c:v>
                </c:pt>
                <c:pt idx="22">
                  <c:v>2780.3557320704749</c:v>
                </c:pt>
                <c:pt idx="23">
                  <c:v>-31591.518198862173</c:v>
                </c:pt>
                <c:pt idx="24">
                  <c:v>-67688.096182178808</c:v>
                </c:pt>
                <c:pt idx="25">
                  <c:v>-106262.05286794805</c:v>
                </c:pt>
                <c:pt idx="26">
                  <c:v>-115271.65432095935</c:v>
                </c:pt>
                <c:pt idx="27">
                  <c:v>-130678.53175255834</c:v>
                </c:pt>
                <c:pt idx="28">
                  <c:v>-137134.64257696969</c:v>
                </c:pt>
                <c:pt idx="29">
                  <c:v>-142997.1073485275</c:v>
                </c:pt>
                <c:pt idx="30">
                  <c:v>-155791.93052740092</c:v>
                </c:pt>
                <c:pt idx="31">
                  <c:v>-160768.76479634724</c:v>
                </c:pt>
                <c:pt idx="32">
                  <c:v>-166213.44306942695</c:v>
                </c:pt>
                <c:pt idx="33">
                  <c:v>-167464.72678778585</c:v>
                </c:pt>
                <c:pt idx="34">
                  <c:v>-168520.309262036</c:v>
                </c:pt>
                <c:pt idx="35">
                  <c:v>-185507.95792228068</c:v>
                </c:pt>
                <c:pt idx="36">
                  <c:v>-187238.80158416351</c:v>
                </c:pt>
                <c:pt idx="37">
                  <c:v>-188515.76100140368</c:v>
                </c:pt>
                <c:pt idx="38">
                  <c:v>-188586.40778391846</c:v>
                </c:pt>
                <c:pt idx="39">
                  <c:v>-188690.19257537994</c:v>
                </c:pt>
                <c:pt idx="40">
                  <c:v>-205821.30518945403</c:v>
                </c:pt>
                <c:pt idx="41">
                  <c:v>-205995.06146737651</c:v>
                </c:pt>
                <c:pt idx="42">
                  <c:v>-206050.06527367796</c:v>
                </c:pt>
                <c:pt idx="43">
                  <c:v>-205105.80933377577</c:v>
                </c:pt>
                <c:pt idx="44">
                  <c:v>-204037.36140440748</c:v>
                </c:pt>
                <c:pt idx="45">
                  <c:v>-202223.97150679218</c:v>
                </c:pt>
                <c:pt idx="46">
                  <c:v>-200273.74950627901</c:v>
                </c:pt>
                <c:pt idx="47">
                  <c:v>-198410.16217999868</c:v>
                </c:pt>
                <c:pt idx="48">
                  <c:v>-195808.26152185345</c:v>
                </c:pt>
                <c:pt idx="49">
                  <c:v>-192881.25341624452</c:v>
                </c:pt>
                <c:pt idx="50">
                  <c:v>-172462.33136439815</c:v>
                </c:pt>
                <c:pt idx="51">
                  <c:v>-168155.00544721892</c:v>
                </c:pt>
                <c:pt idx="52">
                  <c:v>-165195.57251335334</c:v>
                </c:pt>
                <c:pt idx="53">
                  <c:v>-163004.74899609789</c:v>
                </c:pt>
                <c:pt idx="54">
                  <c:v>-159904.06897218962</c:v>
                </c:pt>
                <c:pt idx="55">
                  <c:v>-134701.17379762698</c:v>
                </c:pt>
                <c:pt idx="56">
                  <c:v>-132824.79128274129</c:v>
                </c:pt>
                <c:pt idx="57">
                  <c:v>-130068.65895548387</c:v>
                </c:pt>
                <c:pt idx="58">
                  <c:v>-129091.25858890469</c:v>
                </c:pt>
                <c:pt idx="59">
                  <c:v>-128097.89080528889</c:v>
                </c:pt>
                <c:pt idx="60">
                  <c:v>-103786.67732173798</c:v>
                </c:pt>
                <c:pt idx="61">
                  <c:v>-48928.597174089286</c:v>
                </c:pt>
                <c:pt idx="62">
                  <c:v>22828.798599996684</c:v>
                </c:pt>
                <c:pt idx="63">
                  <c:v>132116.89758483518</c:v>
                </c:pt>
                <c:pt idx="64">
                  <c:v>255304.43356085234</c:v>
                </c:pt>
                <c:pt idx="65">
                  <c:v>277178.89604322548</c:v>
                </c:pt>
                <c:pt idx="66">
                  <c:v>299995.07395837508</c:v>
                </c:pt>
                <c:pt idx="67">
                  <c:v>315010.16483646992</c:v>
                </c:pt>
                <c:pt idx="68">
                  <c:v>333980.56910219498</c:v>
                </c:pt>
                <c:pt idx="69">
                  <c:v>334838.27127399837</c:v>
                </c:pt>
                <c:pt idx="70">
                  <c:v>348935.45584679145</c:v>
                </c:pt>
                <c:pt idx="71">
                  <c:v>345389.48441324139</c:v>
                </c:pt>
                <c:pt idx="72">
                  <c:v>349950.29892318399</c:v>
                </c:pt>
                <c:pt idx="73">
                  <c:v>356894.31881097314</c:v>
                </c:pt>
                <c:pt idx="74">
                  <c:v>362862.45725533011</c:v>
                </c:pt>
                <c:pt idx="75">
                  <c:v>369384.978441849</c:v>
                </c:pt>
                <c:pt idx="76">
                  <c:v>369352.02854294388</c:v>
                </c:pt>
                <c:pt idx="77">
                  <c:v>393306.64617630444</c:v>
                </c:pt>
                <c:pt idx="78">
                  <c:v>449715.87207713391</c:v>
                </c:pt>
                <c:pt idx="79">
                  <c:v>371677.89536629792</c:v>
                </c:pt>
                <c:pt idx="80">
                  <c:v>402296.02181630908</c:v>
                </c:pt>
                <c:pt idx="81">
                  <c:v>430265.02721340104</c:v>
                </c:pt>
                <c:pt idx="82">
                  <c:v>412155.82283963216</c:v>
                </c:pt>
                <c:pt idx="83">
                  <c:v>412613.64412531117</c:v>
                </c:pt>
                <c:pt idx="84">
                  <c:v>453291.12644278089</c:v>
                </c:pt>
                <c:pt idx="85">
                  <c:v>447073.89997742185</c:v>
                </c:pt>
                <c:pt idx="86">
                  <c:v>469762.45058064838</c:v>
                </c:pt>
                <c:pt idx="87">
                  <c:v>462530.03958257462</c:v>
                </c:pt>
                <c:pt idx="88">
                  <c:v>471071.78763973532</c:v>
                </c:pt>
                <c:pt idx="89">
                  <c:v>469615.6222276605</c:v>
                </c:pt>
                <c:pt idx="90">
                  <c:v>476632.30688141042</c:v>
                </c:pt>
                <c:pt idx="91">
                  <c:v>478748.8057264844</c:v>
                </c:pt>
                <c:pt idx="92">
                  <c:v>500181.18484539702</c:v>
                </c:pt>
                <c:pt idx="93">
                  <c:v>501782.60458916804</c:v>
                </c:pt>
                <c:pt idx="94">
                  <c:v>553929.53616805468</c:v>
                </c:pt>
                <c:pt idx="95">
                  <c:v>564456.94480703119</c:v>
                </c:pt>
                <c:pt idx="96">
                  <c:v>611587.32884370256</c:v>
                </c:pt>
                <c:pt idx="97">
                  <c:v>574237.09245852102</c:v>
                </c:pt>
                <c:pt idx="98">
                  <c:v>573437.04637460946</c:v>
                </c:pt>
                <c:pt idx="99">
                  <c:v>572422.6787732091</c:v>
                </c:pt>
                <c:pt idx="100">
                  <c:v>576167.50702507491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ax val="650000"/>
          <c:min val="-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7799625369149565E-3"/>
                <c:y val="0.333321316195865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CZK </a:t>
                  </a:r>
                  <a:r>
                    <a:rPr lang="cs-CZ"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417427122370212"/>
          <c:y val="5.7062459461524405E-2"/>
          <c:w val="0.18582572877629788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46402639731509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5.6.2'!$AD$2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C-4884-9DCC-BA18EA4F9237}"/>
            </c:ext>
          </c:extLst>
        </c:ser>
        <c:ser>
          <c:idx val="4"/>
          <c:order val="4"/>
          <c:tx>
            <c:strRef>
              <c:f>'C 5.6.2'!$AE$2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5.6.2'!$B$2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5.6.2'!$B$3:$B$52</c:f>
              <c:numCache>
                <c:formatCode>#,##0_ ;\-#,##0\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1485369.2539480808</c:v>
                </c:pt>
                <c:pt idx="6">
                  <c:v>2209622.7904675822</c:v>
                </c:pt>
                <c:pt idx="7">
                  <c:v>2837977.4318370936</c:v>
                </c:pt>
                <c:pt idx="8">
                  <c:v>4518670.9189432692</c:v>
                </c:pt>
                <c:pt idx="9">
                  <c:v>6424701.9842405906</c:v>
                </c:pt>
                <c:pt idx="10">
                  <c:v>7047390.6467081793</c:v>
                </c:pt>
                <c:pt idx="11">
                  <c:v>6970198.4890030045</c:v>
                </c:pt>
                <c:pt idx="12">
                  <c:v>6468156.6892507337</c:v>
                </c:pt>
                <c:pt idx="13">
                  <c:v>7406860.9724284532</c:v>
                </c:pt>
                <c:pt idx="14">
                  <c:v>9261476.8966889139</c:v>
                </c:pt>
                <c:pt idx="15">
                  <c:v>11682582.755605262</c:v>
                </c:pt>
                <c:pt idx="16">
                  <c:v>10918433.940804051</c:v>
                </c:pt>
                <c:pt idx="17">
                  <c:v>11495534.233877614</c:v>
                </c:pt>
                <c:pt idx="18">
                  <c:v>12245292.16680274</c:v>
                </c:pt>
                <c:pt idx="19">
                  <c:v>11004156.542574745</c:v>
                </c:pt>
                <c:pt idx="20">
                  <c:v>11723996.865656825</c:v>
                </c:pt>
                <c:pt idx="21">
                  <c:v>14158078.490609707</c:v>
                </c:pt>
                <c:pt idx="22">
                  <c:v>14799139.007167369</c:v>
                </c:pt>
                <c:pt idx="23">
                  <c:v>15439241.73380062</c:v>
                </c:pt>
                <c:pt idx="24">
                  <c:v>14876891.260494072</c:v>
                </c:pt>
                <c:pt idx="25">
                  <c:v>12889146.751591312</c:v>
                </c:pt>
                <c:pt idx="26">
                  <c:v>13614163.644641936</c:v>
                </c:pt>
                <c:pt idx="27">
                  <c:v>14511188.562481973</c:v>
                </c:pt>
                <c:pt idx="28">
                  <c:v>15442218.987548037</c:v>
                </c:pt>
                <c:pt idx="29">
                  <c:v>15835725.475673258</c:v>
                </c:pt>
                <c:pt idx="30">
                  <c:v>15263435.352982283</c:v>
                </c:pt>
                <c:pt idx="31">
                  <c:v>13527246.273937726</c:v>
                </c:pt>
                <c:pt idx="32">
                  <c:v>11574561.810309693</c:v>
                </c:pt>
                <c:pt idx="33">
                  <c:v>9798608.6760991439</c:v>
                </c:pt>
                <c:pt idx="34">
                  <c:v>8097485.1292131664</c:v>
                </c:pt>
                <c:pt idx="35">
                  <c:v>6273276.5638947962</c:v>
                </c:pt>
                <c:pt idx="36">
                  <c:v>4456361.1262424719</c:v>
                </c:pt>
                <c:pt idx="37">
                  <c:v>3352186.6780253635</c:v>
                </c:pt>
                <c:pt idx="38">
                  <c:v>2799560.7515490963</c:v>
                </c:pt>
                <c:pt idx="39">
                  <c:v>2414448.2719212426</c:v>
                </c:pt>
                <c:pt idx="40">
                  <c:v>2161883.4145078366</c:v>
                </c:pt>
                <c:pt idx="41">
                  <c:v>1926072.8400395517</c:v>
                </c:pt>
                <c:pt idx="42">
                  <c:v>1706285.2411567857</c:v>
                </c:pt>
                <c:pt idx="43">
                  <c:v>1488405.8208745883</c:v>
                </c:pt>
                <c:pt idx="44">
                  <c:v>1285382.6818421916</c:v>
                </c:pt>
                <c:pt idx="45">
                  <c:v>1103407.2959437019</c:v>
                </c:pt>
                <c:pt idx="46">
                  <c:v>894270.94169952185</c:v>
                </c:pt>
                <c:pt idx="47">
                  <c:v>632128.02005362022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C-4884-9DCC-BA18EA4F9237}"/>
            </c:ext>
          </c:extLst>
        </c:ser>
        <c:ser>
          <c:idx val="1"/>
          <c:order val="1"/>
          <c:tx>
            <c:strRef>
              <c:f>'C 5.6.2'!$C$2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5.6.2'!$C$3:$C$52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1408.496557228003</c:v>
                </c:pt>
                <c:pt idx="6">
                  <c:v>9985.8275904269685</c:v>
                </c:pt>
                <c:pt idx="7">
                  <c:v>38830.985953385163</c:v>
                </c:pt>
                <c:pt idx="8">
                  <c:v>240568.22814989917</c:v>
                </c:pt>
                <c:pt idx="9">
                  <c:v>1011681.8341986605</c:v>
                </c:pt>
                <c:pt idx="10">
                  <c:v>1994344.9440008341</c:v>
                </c:pt>
                <c:pt idx="11">
                  <c:v>2903053.4740592004</c:v>
                </c:pt>
                <c:pt idx="12">
                  <c:v>3729786.8317708382</c:v>
                </c:pt>
                <c:pt idx="13">
                  <c:v>5150910.5559425624</c:v>
                </c:pt>
                <c:pt idx="14">
                  <c:v>6965990.8514159285</c:v>
                </c:pt>
                <c:pt idx="15">
                  <c:v>9347487.052386241</c:v>
                </c:pt>
                <c:pt idx="16">
                  <c:v>8540328.5194954332</c:v>
                </c:pt>
                <c:pt idx="17">
                  <c:v>8473788.5623773616</c:v>
                </c:pt>
                <c:pt idx="18">
                  <c:v>8693330.6859839279</c:v>
                </c:pt>
                <c:pt idx="19">
                  <c:v>7530487.3580731647</c:v>
                </c:pt>
                <c:pt idx="20">
                  <c:v>7872073.5399861857</c:v>
                </c:pt>
                <c:pt idx="21">
                  <c:v>9625795.3840581104</c:v>
                </c:pt>
                <c:pt idx="22">
                  <c:v>10190630.349713383</c:v>
                </c:pt>
                <c:pt idx="23">
                  <c:v>10652023.042963689</c:v>
                </c:pt>
                <c:pt idx="24">
                  <c:v>10436834.826278577</c:v>
                </c:pt>
                <c:pt idx="25">
                  <c:v>8960860.2848546784</c:v>
                </c:pt>
                <c:pt idx="26">
                  <c:v>9519218.4829675686</c:v>
                </c:pt>
                <c:pt idx="27">
                  <c:v>10214549.796200668</c:v>
                </c:pt>
                <c:pt idx="28">
                  <c:v>10969632.134496834</c:v>
                </c:pt>
                <c:pt idx="29">
                  <c:v>11357452.809830585</c:v>
                </c:pt>
                <c:pt idx="30">
                  <c:v>11285102.305840591</c:v>
                </c:pt>
                <c:pt idx="31">
                  <c:v>10859120.857767779</c:v>
                </c:pt>
                <c:pt idx="32">
                  <c:v>10661006.029080831</c:v>
                </c:pt>
                <c:pt idx="33">
                  <c:v>10884698.11972362</c:v>
                </c:pt>
                <c:pt idx="34">
                  <c:v>11230990.649433777</c:v>
                </c:pt>
                <c:pt idx="35">
                  <c:v>11460188.624136992</c:v>
                </c:pt>
                <c:pt idx="36">
                  <c:v>11425970.378849374</c:v>
                </c:pt>
                <c:pt idx="37">
                  <c:v>10149898.87866465</c:v>
                </c:pt>
                <c:pt idx="38">
                  <c:v>8819344.9413188659</c:v>
                </c:pt>
                <c:pt idx="39">
                  <c:v>7581605.5769879818</c:v>
                </c:pt>
                <c:pt idx="40">
                  <c:v>6384446.6711580614</c:v>
                </c:pt>
                <c:pt idx="41">
                  <c:v>4983646.286806819</c:v>
                </c:pt>
                <c:pt idx="42">
                  <c:v>3563267.8403838635</c:v>
                </c:pt>
                <c:pt idx="43">
                  <c:v>2266054.3433235507</c:v>
                </c:pt>
                <c:pt idx="44">
                  <c:v>1172805.6239136581</c:v>
                </c:pt>
                <c:pt idx="45">
                  <c:v>350608.03229484486</c:v>
                </c:pt>
                <c:pt idx="46">
                  <c:v>25892.9126572038</c:v>
                </c:pt>
                <c:pt idx="47">
                  <c:v>55.162153634661315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C-4884-9DCC-BA18EA4F9237}"/>
            </c:ext>
          </c:extLst>
        </c:ser>
        <c:ser>
          <c:idx val="2"/>
          <c:order val="2"/>
          <c:tx>
            <c:strRef>
              <c:f>'C 5.6.2'!$D$2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5.6.2'!$D$3:$D$52</c:f>
              <c:numCache>
                <c:formatCode>#,##0_ ;\-#,##0\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1483960.7573908528</c:v>
                </c:pt>
                <c:pt idx="6">
                  <c:v>2199636.9628771553</c:v>
                </c:pt>
                <c:pt idx="7">
                  <c:v>2799146.4458837085</c:v>
                </c:pt>
                <c:pt idx="8">
                  <c:v>4278102.6907933699</c:v>
                </c:pt>
                <c:pt idx="9">
                  <c:v>5413020.1500419304</c:v>
                </c:pt>
                <c:pt idx="10">
                  <c:v>5053045.7027073447</c:v>
                </c:pt>
                <c:pt idx="11">
                  <c:v>4067145.0149438041</c:v>
                </c:pt>
                <c:pt idx="12">
                  <c:v>2738369.8574798955</c:v>
                </c:pt>
                <c:pt idx="13">
                  <c:v>2255950.4164858907</c:v>
                </c:pt>
                <c:pt idx="14">
                  <c:v>2295486.0452729855</c:v>
                </c:pt>
                <c:pt idx="15">
                  <c:v>2335095.7032190207</c:v>
                </c:pt>
                <c:pt idx="16">
                  <c:v>2378105.421308618</c:v>
                </c:pt>
                <c:pt idx="17">
                  <c:v>3021745.6715002526</c:v>
                </c:pt>
                <c:pt idx="18">
                  <c:v>3551961.4808188118</c:v>
                </c:pt>
                <c:pt idx="19">
                  <c:v>3473669.18450158</c:v>
                </c:pt>
                <c:pt idx="20">
                  <c:v>3851923.3256706391</c:v>
                </c:pt>
                <c:pt idx="21">
                  <c:v>4532283.1065515969</c:v>
                </c:pt>
                <c:pt idx="22">
                  <c:v>4608508.6574539859</c:v>
                </c:pt>
                <c:pt idx="23">
                  <c:v>4787218.6908369306</c:v>
                </c:pt>
                <c:pt idx="24">
                  <c:v>4440056.4342154954</c:v>
                </c:pt>
                <c:pt idx="25">
                  <c:v>3928286.4667366333</c:v>
                </c:pt>
                <c:pt idx="26">
                  <c:v>4094945.1616743673</c:v>
                </c:pt>
                <c:pt idx="27">
                  <c:v>4296638.7662813049</c:v>
                </c:pt>
                <c:pt idx="28">
                  <c:v>4472586.8530512024</c:v>
                </c:pt>
                <c:pt idx="29">
                  <c:v>4478272.6658426728</c:v>
                </c:pt>
                <c:pt idx="30">
                  <c:v>3978333.0471416917</c:v>
                </c:pt>
                <c:pt idx="31">
                  <c:v>2668125.416169947</c:v>
                </c:pt>
                <c:pt idx="32">
                  <c:v>913555.7812288627</c:v>
                </c:pt>
                <c:pt idx="33">
                  <c:v>-1086089.443624476</c:v>
                </c:pt>
                <c:pt idx="34">
                  <c:v>-3133505.5202206103</c:v>
                </c:pt>
                <c:pt idx="35">
                  <c:v>-5186912.0602421956</c:v>
                </c:pt>
                <c:pt idx="36">
                  <c:v>-6969609.2526069023</c:v>
                </c:pt>
                <c:pt idx="37">
                  <c:v>-6797712.200639287</c:v>
                </c:pt>
                <c:pt idx="38">
                  <c:v>-6019784.1897697691</c:v>
                </c:pt>
                <c:pt idx="39">
                  <c:v>-5167157.3050667392</c:v>
                </c:pt>
                <c:pt idx="40">
                  <c:v>-4222563.2566502243</c:v>
                </c:pt>
                <c:pt idx="41">
                  <c:v>-3057573.4467672673</c:v>
                </c:pt>
                <c:pt idx="42">
                  <c:v>-1856982.5992270778</c:v>
                </c:pt>
                <c:pt idx="43">
                  <c:v>-777648.52244896232</c:v>
                </c:pt>
                <c:pt idx="44">
                  <c:v>112577.05792853353</c:v>
                </c:pt>
                <c:pt idx="45">
                  <c:v>752799.26364885701</c:v>
                </c:pt>
                <c:pt idx="46">
                  <c:v>868378.029042318</c:v>
                </c:pt>
                <c:pt idx="47">
                  <c:v>632072.85789998551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4.1817262596273823E-5"/>
                <c:y val="0.3486730101665331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CZK 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233517813347104"/>
          <c:y val="0.22910910950027027"/>
          <c:w val="0.13986086011789509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52742559722404E-2"/>
          <c:y val="2.0887298550298035E-2"/>
          <c:w val="0.7097981820069101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5.6.3'!$A$80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5.6.3'!$B$80:$AY$80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F-481E-BED9-717097777540}"/>
            </c:ext>
          </c:extLst>
        </c:ser>
        <c:ser>
          <c:idx val="4"/>
          <c:order val="4"/>
          <c:tx>
            <c:strRef>
              <c:f>'C 5.6.3'!$A$81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5.6.3'!$B$81:$AY$81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'C 5.6.3'!$A$3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5.6.3'!$B$3:$AY$3</c:f>
              <c:numCache>
                <c:formatCode>#,##0_ ;\-#,##0\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1483960.7573908528</c:v>
                </c:pt>
                <c:pt idx="6">
                  <c:v>2199636.9628771553</c:v>
                </c:pt>
                <c:pt idx="7">
                  <c:v>2799146.4458837085</c:v>
                </c:pt>
                <c:pt idx="8">
                  <c:v>4278102.6907933699</c:v>
                </c:pt>
                <c:pt idx="9">
                  <c:v>5413020.1500419285</c:v>
                </c:pt>
                <c:pt idx="10">
                  <c:v>5053045.7027073465</c:v>
                </c:pt>
                <c:pt idx="11">
                  <c:v>4067145.0149438088</c:v>
                </c:pt>
                <c:pt idx="12">
                  <c:v>2738369.8574798973</c:v>
                </c:pt>
                <c:pt idx="13">
                  <c:v>2255950.4164858945</c:v>
                </c:pt>
                <c:pt idx="14">
                  <c:v>2295486.0452729864</c:v>
                </c:pt>
                <c:pt idx="15">
                  <c:v>2335095.7032190231</c:v>
                </c:pt>
                <c:pt idx="16">
                  <c:v>2378105.4213086171</c:v>
                </c:pt>
                <c:pt idx="17">
                  <c:v>3021745.671500253</c:v>
                </c:pt>
                <c:pt idx="18">
                  <c:v>3551961.4808188048</c:v>
                </c:pt>
                <c:pt idx="19">
                  <c:v>3473669.1845015814</c:v>
                </c:pt>
                <c:pt idx="20">
                  <c:v>3851923.32567064</c:v>
                </c:pt>
                <c:pt idx="21">
                  <c:v>4532283.1065515997</c:v>
                </c:pt>
                <c:pt idx="22">
                  <c:v>4608508.6574539887</c:v>
                </c:pt>
                <c:pt idx="23">
                  <c:v>4787218.6908369297</c:v>
                </c:pt>
                <c:pt idx="24">
                  <c:v>4440056.4342154926</c:v>
                </c:pt>
                <c:pt idx="25">
                  <c:v>3928286.4667366361</c:v>
                </c:pt>
                <c:pt idx="26">
                  <c:v>4094945.1616743645</c:v>
                </c:pt>
                <c:pt idx="27">
                  <c:v>4296638.7662813012</c:v>
                </c:pt>
                <c:pt idx="28">
                  <c:v>4472586.8530511986</c:v>
                </c:pt>
                <c:pt idx="29">
                  <c:v>4478272.66584267</c:v>
                </c:pt>
                <c:pt idx="30">
                  <c:v>3978333.0471416912</c:v>
                </c:pt>
                <c:pt idx="31">
                  <c:v>2668125.4161699512</c:v>
                </c:pt>
                <c:pt idx="32">
                  <c:v>913555.78122886131</c:v>
                </c:pt>
                <c:pt idx="33">
                  <c:v>-1086089.4436244795</c:v>
                </c:pt>
                <c:pt idx="34">
                  <c:v>-3133505.5202206103</c:v>
                </c:pt>
                <c:pt idx="35">
                  <c:v>-5186912.0602421984</c:v>
                </c:pt>
                <c:pt idx="36">
                  <c:v>-6969609.2526069004</c:v>
                </c:pt>
                <c:pt idx="37">
                  <c:v>-6797712.200639287</c:v>
                </c:pt>
                <c:pt idx="38">
                  <c:v>-6019784.1897697728</c:v>
                </c:pt>
                <c:pt idx="39">
                  <c:v>-5167157.3050667411</c:v>
                </c:pt>
                <c:pt idx="40">
                  <c:v>-4222563.2566502243</c:v>
                </c:pt>
                <c:pt idx="41">
                  <c:v>-3057573.4467672678</c:v>
                </c:pt>
                <c:pt idx="42">
                  <c:v>-1856982.5992270776</c:v>
                </c:pt>
                <c:pt idx="43">
                  <c:v>-777648.52244896232</c:v>
                </c:pt>
                <c:pt idx="44">
                  <c:v>112577.0579285337</c:v>
                </c:pt>
                <c:pt idx="45">
                  <c:v>752799.26364885701</c:v>
                </c:pt>
                <c:pt idx="46">
                  <c:v>868378.02904231823</c:v>
                </c:pt>
                <c:pt idx="47">
                  <c:v>632072.85789998563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F-481E-BED9-717097777540}"/>
            </c:ext>
          </c:extLst>
        </c:ser>
        <c:ser>
          <c:idx val="1"/>
          <c:order val="1"/>
          <c:tx>
            <c:strRef>
              <c:f>'C 5.6.3'!$A$4</c:f>
              <c:strCache>
                <c:ptCount val="1"/>
                <c:pt idx="0">
                  <c:v>Alternative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5.6.3'!$B$4:$AY$4</c:f>
              <c:numCache>
                <c:formatCode>#,##0_ ;\-#,##0\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1483960.7573908528</c:v>
                </c:pt>
                <c:pt idx="6">
                  <c:v>2199636.9628771553</c:v>
                </c:pt>
                <c:pt idx="7">
                  <c:v>2799146.4458837085</c:v>
                </c:pt>
                <c:pt idx="8">
                  <c:v>4278102.6907933699</c:v>
                </c:pt>
                <c:pt idx="9">
                  <c:v>5413020.1500419285</c:v>
                </c:pt>
                <c:pt idx="10">
                  <c:v>5053045.7027073465</c:v>
                </c:pt>
                <c:pt idx="11">
                  <c:v>4067145.0149438088</c:v>
                </c:pt>
                <c:pt idx="12">
                  <c:v>2738309.1007281062</c:v>
                </c:pt>
                <c:pt idx="13">
                  <c:v>2254974.1266546771</c:v>
                </c:pt>
                <c:pt idx="14">
                  <c:v>2267603.9107389869</c:v>
                </c:pt>
                <c:pt idx="15">
                  <c:v>2174322.443981512</c:v>
                </c:pt>
                <c:pt idx="16">
                  <c:v>2096218.1961858245</c:v>
                </c:pt>
                <c:pt idx="17">
                  <c:v>2598996.8026958858</c:v>
                </c:pt>
                <c:pt idx="18">
                  <c:v>2978512.1635038243</c:v>
                </c:pt>
                <c:pt idx="19">
                  <c:v>2864455.970644481</c:v>
                </c:pt>
                <c:pt idx="20">
                  <c:v>3110610.1525507262</c:v>
                </c:pt>
                <c:pt idx="21">
                  <c:v>3525355.0806687931</c:v>
                </c:pt>
                <c:pt idx="22">
                  <c:v>3458145.2684791246</c:v>
                </c:pt>
                <c:pt idx="23">
                  <c:v>3532540.3423710195</c:v>
                </c:pt>
                <c:pt idx="24">
                  <c:v>3202244.8797182785</c:v>
                </c:pt>
                <c:pt idx="25">
                  <c:v>2865427.4482432036</c:v>
                </c:pt>
                <c:pt idx="26">
                  <c:v>2965858.5681994213</c:v>
                </c:pt>
                <c:pt idx="27">
                  <c:v>3085078.0426874217</c:v>
                </c:pt>
                <c:pt idx="28">
                  <c:v>3171464.8543730974</c:v>
                </c:pt>
                <c:pt idx="29">
                  <c:v>3131150.764339014</c:v>
                </c:pt>
                <c:pt idx="30">
                  <c:v>2639792.7307999316</c:v>
                </c:pt>
                <c:pt idx="31">
                  <c:v>1380111.3003717163</c:v>
                </c:pt>
                <c:pt idx="32">
                  <c:v>-350959.68313708669</c:v>
                </c:pt>
                <c:pt idx="33">
                  <c:v>-2377137.3109458908</c:v>
                </c:pt>
                <c:pt idx="34">
                  <c:v>-4465627.5842752727</c:v>
                </c:pt>
                <c:pt idx="35">
                  <c:v>-6546219.5871530883</c:v>
                </c:pt>
                <c:pt idx="36">
                  <c:v>-8324858.1099877693</c:v>
                </c:pt>
                <c:pt idx="37">
                  <c:v>-8001604.5967988875</c:v>
                </c:pt>
                <c:pt idx="38">
                  <c:v>-7065857.8936448693</c:v>
                </c:pt>
                <c:pt idx="39">
                  <c:v>-6066421.1710352143</c:v>
                </c:pt>
                <c:pt idx="40">
                  <c:v>-4979830.584431218</c:v>
                </c:pt>
                <c:pt idx="41">
                  <c:v>-3648690.0619729059</c:v>
                </c:pt>
                <c:pt idx="42">
                  <c:v>-2279626.3230513036</c:v>
                </c:pt>
                <c:pt idx="43">
                  <c:v>-1046428.1059526124</c:v>
                </c:pt>
                <c:pt idx="44">
                  <c:v>-26530.906562697201</c:v>
                </c:pt>
                <c:pt idx="45">
                  <c:v>711213.19967343193</c:v>
                </c:pt>
                <c:pt idx="46">
                  <c:v>865306.83778858487</c:v>
                </c:pt>
                <c:pt idx="47">
                  <c:v>632066.31504688819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F-481E-BED9-717097777540}"/>
            </c:ext>
          </c:extLst>
        </c:ser>
        <c:ser>
          <c:idx val="2"/>
          <c:order val="2"/>
          <c:tx>
            <c:strRef>
              <c:f>'C 5.6.3'!$A$5</c:f>
              <c:strCache>
                <c:ptCount val="1"/>
                <c:pt idx="0">
                  <c:v>Difference (consolidation cost)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5.6.3'!$B$5:$AY$5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60.7567517911084</c:v>
                </c:pt>
                <c:pt idx="13">
                  <c:v>976.28983121737838</c:v>
                </c:pt>
                <c:pt idx="14">
                  <c:v>27882.134533999488</c:v>
                </c:pt>
                <c:pt idx="15">
                  <c:v>160773.25923751108</c:v>
                </c:pt>
                <c:pt idx="16">
                  <c:v>281887.22512279265</c:v>
                </c:pt>
                <c:pt idx="17">
                  <c:v>422748.86880436726</c:v>
                </c:pt>
                <c:pt idx="18">
                  <c:v>573449.31731498055</c:v>
                </c:pt>
                <c:pt idx="19">
                  <c:v>609213.21385710035</c:v>
                </c:pt>
                <c:pt idx="20">
                  <c:v>741313.17311991379</c:v>
                </c:pt>
                <c:pt idx="21">
                  <c:v>1006928.0258828066</c:v>
                </c:pt>
                <c:pt idx="22">
                  <c:v>1150363.388974864</c:v>
                </c:pt>
                <c:pt idx="23">
                  <c:v>1254678.3484659102</c:v>
                </c:pt>
                <c:pt idx="24">
                  <c:v>1237811.554497214</c:v>
                </c:pt>
                <c:pt idx="25">
                  <c:v>1062859.0184934326</c:v>
                </c:pt>
                <c:pt idx="26">
                  <c:v>1129086.5934749432</c:v>
                </c:pt>
                <c:pt idx="27">
                  <c:v>1211560.7235938795</c:v>
                </c:pt>
                <c:pt idx="28">
                  <c:v>1301121.9986781012</c:v>
                </c:pt>
                <c:pt idx="29">
                  <c:v>1347121.9015036561</c:v>
                </c:pt>
                <c:pt idx="30">
                  <c:v>1338540.3163417596</c:v>
                </c:pt>
                <c:pt idx="31">
                  <c:v>1288014.1157982349</c:v>
                </c:pt>
                <c:pt idx="32">
                  <c:v>1264515.464365948</c:v>
                </c:pt>
                <c:pt idx="33">
                  <c:v>1291047.8673214111</c:v>
                </c:pt>
                <c:pt idx="34">
                  <c:v>1332122.0640546624</c:v>
                </c:pt>
                <c:pt idx="35">
                  <c:v>1359307.5269108899</c:v>
                </c:pt>
                <c:pt idx="36">
                  <c:v>1355248.8573808689</c:v>
                </c:pt>
                <c:pt idx="37">
                  <c:v>1203892.3961596005</c:v>
                </c:pt>
                <c:pt idx="38">
                  <c:v>1046073.7038750965</c:v>
                </c:pt>
                <c:pt idx="39">
                  <c:v>899263.86596847326</c:v>
                </c:pt>
                <c:pt idx="40">
                  <c:v>757267.32778099366</c:v>
                </c:pt>
                <c:pt idx="41">
                  <c:v>591116.61520563811</c:v>
                </c:pt>
                <c:pt idx="42">
                  <c:v>422643.7238242263</c:v>
                </c:pt>
                <c:pt idx="43">
                  <c:v>268779.58350365004</c:v>
                </c:pt>
                <c:pt idx="44">
                  <c:v>139107.9644912309</c:v>
                </c:pt>
                <c:pt idx="45">
                  <c:v>41586.063975425088</c:v>
                </c:pt>
                <c:pt idx="46">
                  <c:v>3071.1912537332973</c:v>
                </c:pt>
                <c:pt idx="47">
                  <c:v>6.5428530973988757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7.778370923973486E-3"/>
                <c:y val="0.399015748031496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CZK 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00914932561"/>
          <c:y val="2.5270153655929214E-2"/>
          <c:w val="0.75080556078938443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5.6.4'!$A$69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5.6.4'!$B$69:$AY$69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2-4FB0-9428-8470CF40E9AF}"/>
            </c:ext>
          </c:extLst>
        </c:ser>
        <c:ser>
          <c:idx val="4"/>
          <c:order val="4"/>
          <c:tx>
            <c:strRef>
              <c:f>'C 5.6.4'!$A$70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5.6.4'!$B$70:$AY$70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5.6.4'!$A$3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5.6.4'!$B$3:$AY$3</c:f>
              <c:numCache>
                <c:formatCode>#,##0.00</c:formatCode>
                <c:ptCount val="50"/>
                <c:pt idx="0">
                  <c:v>0.83628149883459835</c:v>
                </c:pt>
                <c:pt idx="1">
                  <c:v>9.6115123813975014</c:v>
                </c:pt>
                <c:pt idx="2">
                  <c:v>54.484338488754616</c:v>
                </c:pt>
                <c:pt idx="3">
                  <c:v>107.49655651823666</c:v>
                </c:pt>
                <c:pt idx="4">
                  <c:v>450.74074287222203</c:v>
                </c:pt>
                <c:pt idx="5">
                  <c:v>818.24783701117735</c:v>
                </c:pt>
                <c:pt idx="6">
                  <c:v>1263.4367867243973</c:v>
                </c:pt>
                <c:pt idx="7">
                  <c:v>1702.4182623493211</c:v>
                </c:pt>
                <c:pt idx="8">
                  <c:v>2817.3878528617997</c:v>
                </c:pt>
                <c:pt idx="9">
                  <c:v>4001.9618285979518</c:v>
                </c:pt>
                <c:pt idx="10">
                  <c:v>4322.7642560878894</c:v>
                </c:pt>
                <c:pt idx="11">
                  <c:v>4211.3556495599541</c:v>
                </c:pt>
                <c:pt idx="12">
                  <c:v>3766.3819929383849</c:v>
                </c:pt>
                <c:pt idx="13">
                  <c:v>4215.7381459499738</c:v>
                </c:pt>
                <c:pt idx="14">
                  <c:v>5193.0964473572958</c:v>
                </c:pt>
                <c:pt idx="15">
                  <c:v>6290.8986898671092</c:v>
                </c:pt>
                <c:pt idx="16">
                  <c:v>5540.804122251714</c:v>
                </c:pt>
                <c:pt idx="17">
                  <c:v>5597.6493498394357</c:v>
                </c:pt>
                <c:pt idx="18">
                  <c:v>5722.3530816780658</c:v>
                </c:pt>
                <c:pt idx="19">
                  <c:v>5063.5840847691361</c:v>
                </c:pt>
                <c:pt idx="20">
                  <c:v>5502.2889965931381</c:v>
                </c:pt>
                <c:pt idx="21">
                  <c:v>6760.2873570596475</c:v>
                </c:pt>
                <c:pt idx="22">
                  <c:v>7137.0751530740999</c:v>
                </c:pt>
                <c:pt idx="23">
                  <c:v>7522.0710753733765</c:v>
                </c:pt>
                <c:pt idx="24">
                  <c:v>7277.1000232372371</c:v>
                </c:pt>
                <c:pt idx="25">
                  <c:v>6413.6719756142347</c:v>
                </c:pt>
                <c:pt idx="26">
                  <c:v>6807.8794884752297</c:v>
                </c:pt>
                <c:pt idx="27">
                  <c:v>7285.9405420167177</c:v>
                </c:pt>
                <c:pt idx="28">
                  <c:v>7773.1513116446968</c:v>
                </c:pt>
                <c:pt idx="29">
                  <c:v>7992.3795310877304</c:v>
                </c:pt>
                <c:pt idx="30">
                  <c:v>7726.5421453186864</c:v>
                </c:pt>
                <c:pt idx="31">
                  <c:v>6885.1977430296192</c:v>
                </c:pt>
                <c:pt idx="32">
                  <c:v>5847.3618050117975</c:v>
                </c:pt>
                <c:pt idx="33">
                  <c:v>4789.5186572393332</c:v>
                </c:pt>
                <c:pt idx="34">
                  <c:v>3656.6986457556109</c:v>
                </c:pt>
                <c:pt idx="35">
                  <c:v>2389.5717146107263</c:v>
                </c:pt>
                <c:pt idx="36">
                  <c:v>1104.5201254560639</c:v>
                </c:pt>
                <c:pt idx="37">
                  <c:v>501.638961440054</c:v>
                </c:pt>
                <c:pt idx="38">
                  <c:v>340.60561793055865</c:v>
                </c:pt>
                <c:pt idx="39">
                  <c:v>239.26774323344969</c:v>
                </c:pt>
                <c:pt idx="40">
                  <c:v>175.24786396423718</c:v>
                </c:pt>
                <c:pt idx="41">
                  <c:v>130.00197383200512</c:v>
                </c:pt>
                <c:pt idx="42">
                  <c:v>98.95715843442089</c:v>
                </c:pt>
                <c:pt idx="43">
                  <c:v>76.570809944663523</c:v>
                </c:pt>
                <c:pt idx="44">
                  <c:v>58.903635199143245</c:v>
                </c:pt>
                <c:pt idx="45">
                  <c:v>42.41570196708669</c:v>
                </c:pt>
                <c:pt idx="46">
                  <c:v>23.825247593694034</c:v>
                </c:pt>
                <c:pt idx="47">
                  <c:v>10.766991850883681</c:v>
                </c:pt>
                <c:pt idx="48">
                  <c:v>3.450736483160771</c:v>
                </c:pt>
                <c:pt idx="49">
                  <c:v>6.6460413946774981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2-4FB0-9428-8470CF40E9AF}"/>
            </c:ext>
          </c:extLst>
        </c:ser>
        <c:ser>
          <c:idx val="1"/>
          <c:order val="1"/>
          <c:tx>
            <c:strRef>
              <c:f>'C 5.6.4'!$A$4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0.6966728173602843</c:v>
                </c:pt>
                <c:pt idx="6">
                  <c:v>5.0054905952218105</c:v>
                </c:pt>
                <c:pt idx="7">
                  <c:v>19.505459080556864</c:v>
                </c:pt>
                <c:pt idx="8">
                  <c:v>121.362509542837</c:v>
                </c:pt>
                <c:pt idx="9">
                  <c:v>514.0284072539456</c:v>
                </c:pt>
                <c:pt idx="10">
                  <c:v>1017.7556240316544</c:v>
                </c:pt>
                <c:pt idx="11">
                  <c:v>1479.7781010776473</c:v>
                </c:pt>
                <c:pt idx="12">
                  <c:v>1901.4818096274494</c:v>
                </c:pt>
                <c:pt idx="13">
                  <c:v>2625.1209179835923</c:v>
                </c:pt>
                <c:pt idx="14">
                  <c:v>3549.5261817712017</c:v>
                </c:pt>
                <c:pt idx="15">
                  <c:v>4760.0625941223361</c:v>
                </c:pt>
                <c:pt idx="16">
                  <c:v>4348.4449233267342</c:v>
                </c:pt>
                <c:pt idx="17">
                  <c:v>4309.871654378122</c:v>
                </c:pt>
                <c:pt idx="18">
                  <c:v>4417.9907251118157</c:v>
                </c:pt>
                <c:pt idx="19">
                  <c:v>3828.3519635064854</c:v>
                </c:pt>
                <c:pt idx="20">
                  <c:v>4000.2817590401719</c:v>
                </c:pt>
                <c:pt idx="21">
                  <c:v>4890.8482552059413</c:v>
                </c:pt>
                <c:pt idx="22">
                  <c:v>5176.6901625460696</c:v>
                </c:pt>
                <c:pt idx="23">
                  <c:v>5411.1584491079084</c:v>
                </c:pt>
                <c:pt idx="24">
                  <c:v>5301.9151245851199</c:v>
                </c:pt>
                <c:pt idx="25">
                  <c:v>4552.472404960401</c:v>
                </c:pt>
                <c:pt idx="26">
                  <c:v>4835.9456963692392</c:v>
                </c:pt>
                <c:pt idx="27">
                  <c:v>5189.1525785719687</c:v>
                </c:pt>
                <c:pt idx="28">
                  <c:v>5572.9238218208075</c:v>
                </c:pt>
                <c:pt idx="29">
                  <c:v>5770.2210067914102</c:v>
                </c:pt>
                <c:pt idx="30">
                  <c:v>5733.6620497081431</c:v>
                </c:pt>
                <c:pt idx="31">
                  <c:v>5517.322403760787</c:v>
                </c:pt>
                <c:pt idx="32">
                  <c:v>5416.6783407967805</c:v>
                </c:pt>
                <c:pt idx="33">
                  <c:v>5530.3395790248278</c:v>
                </c:pt>
                <c:pt idx="34">
                  <c:v>5706.2675387490026</c:v>
                </c:pt>
                <c:pt idx="35">
                  <c:v>5822.5854857588529</c:v>
                </c:pt>
                <c:pt idx="36">
                  <c:v>5805.5063160541558</c:v>
                </c:pt>
                <c:pt idx="37">
                  <c:v>5162.4185332255493</c:v>
                </c:pt>
                <c:pt idx="38">
                  <c:v>4488.57762516615</c:v>
                </c:pt>
                <c:pt idx="39">
                  <c:v>3858.644963474635</c:v>
                </c:pt>
                <c:pt idx="40">
                  <c:v>3248.5324551048188</c:v>
                </c:pt>
                <c:pt idx="41">
                  <c:v>2534.7055545963958</c:v>
                </c:pt>
                <c:pt idx="42">
                  <c:v>1811.5458006413462</c:v>
                </c:pt>
                <c:pt idx="43">
                  <c:v>1152.0084862350352</c:v>
                </c:pt>
                <c:pt idx="44">
                  <c:v>596.32903204268507</c:v>
                </c:pt>
                <c:pt idx="45">
                  <c:v>178.23681229128442</c:v>
                </c:pt>
                <c:pt idx="46">
                  <c:v>13.149610171728892</c:v>
                </c:pt>
                <c:pt idx="47">
                  <c:v>2.7989098231466145E-2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52-4FB0-9428-8470CF40E9AF}"/>
            </c:ext>
          </c:extLst>
        </c:ser>
        <c:ser>
          <c:idx val="2"/>
          <c:order val="2"/>
          <c:tx>
            <c:strRef>
              <c:f>'C 5.6.4'!$A$5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5.6.4'!$B$5:$AY$5</c:f>
              <c:numCache>
                <c:formatCode>#,##0.00</c:formatCode>
                <c:ptCount val="50"/>
                <c:pt idx="0">
                  <c:v>0.83628149883459835</c:v>
                </c:pt>
                <c:pt idx="1">
                  <c:v>9.6115123813975014</c:v>
                </c:pt>
                <c:pt idx="2">
                  <c:v>54.484338488754616</c:v>
                </c:pt>
                <c:pt idx="3">
                  <c:v>107.49655651823666</c:v>
                </c:pt>
                <c:pt idx="4">
                  <c:v>450.74074287222203</c:v>
                </c:pt>
                <c:pt idx="5">
                  <c:v>817.55116419381704</c:v>
                </c:pt>
                <c:pt idx="6">
                  <c:v>1258.4312961291755</c:v>
                </c:pt>
                <c:pt idx="7">
                  <c:v>1682.9128032687643</c:v>
                </c:pt>
                <c:pt idx="8">
                  <c:v>2696.0253433189628</c:v>
                </c:pt>
                <c:pt idx="9">
                  <c:v>3487.9334213440061</c:v>
                </c:pt>
                <c:pt idx="10">
                  <c:v>3305.008632056235</c:v>
                </c:pt>
                <c:pt idx="11">
                  <c:v>2731.5775484823071</c:v>
                </c:pt>
                <c:pt idx="12">
                  <c:v>1864.9001833109355</c:v>
                </c:pt>
                <c:pt idx="13">
                  <c:v>1590.6172279663815</c:v>
                </c:pt>
                <c:pt idx="14">
                  <c:v>1643.5702655860941</c:v>
                </c:pt>
                <c:pt idx="15">
                  <c:v>1530.836095744773</c:v>
                </c:pt>
                <c:pt idx="16">
                  <c:v>1192.3591989249799</c:v>
                </c:pt>
                <c:pt idx="17">
                  <c:v>1287.7776954613137</c:v>
                </c:pt>
                <c:pt idx="18">
                  <c:v>1304.3623565662501</c:v>
                </c:pt>
                <c:pt idx="19">
                  <c:v>1235.2321212626507</c:v>
                </c:pt>
                <c:pt idx="20">
                  <c:v>1502.0072375529662</c:v>
                </c:pt>
                <c:pt idx="21">
                  <c:v>1869.4391018537062</c:v>
                </c:pt>
                <c:pt idx="22">
                  <c:v>1960.3849905280304</c:v>
                </c:pt>
                <c:pt idx="23">
                  <c:v>2110.9126262654681</c:v>
                </c:pt>
                <c:pt idx="24">
                  <c:v>1975.1848986521172</c:v>
                </c:pt>
                <c:pt idx="25">
                  <c:v>1861.1995706538337</c:v>
                </c:pt>
                <c:pt idx="26">
                  <c:v>1971.9337921059905</c:v>
                </c:pt>
                <c:pt idx="27">
                  <c:v>2096.787963444749</c:v>
                </c:pt>
                <c:pt idx="28">
                  <c:v>2200.2274898238893</c:v>
                </c:pt>
                <c:pt idx="29">
                  <c:v>2222.1585242963201</c:v>
                </c:pt>
                <c:pt idx="30">
                  <c:v>1992.8800956105433</c:v>
                </c:pt>
                <c:pt idx="31">
                  <c:v>1367.8753392688322</c:v>
                </c:pt>
                <c:pt idx="32">
                  <c:v>430.68346421501701</c:v>
                </c:pt>
                <c:pt idx="33">
                  <c:v>-740.82092178549465</c:v>
                </c:pt>
                <c:pt idx="34">
                  <c:v>-2049.5688929933917</c:v>
                </c:pt>
                <c:pt idx="35">
                  <c:v>-3433.0137711481266</c:v>
                </c:pt>
                <c:pt idx="36">
                  <c:v>-4700.9861905980924</c:v>
                </c:pt>
                <c:pt idx="37">
                  <c:v>-4660.7795717854951</c:v>
                </c:pt>
                <c:pt idx="38">
                  <c:v>-4147.9720072355913</c:v>
                </c:pt>
                <c:pt idx="39">
                  <c:v>-3619.3772202411851</c:v>
                </c:pt>
                <c:pt idx="40">
                  <c:v>-3073.2845911405816</c:v>
                </c:pt>
                <c:pt idx="41">
                  <c:v>-2404.7035807643906</c:v>
                </c:pt>
                <c:pt idx="42">
                  <c:v>-1712.5886422069252</c:v>
                </c:pt>
                <c:pt idx="43">
                  <c:v>-1075.4376762903717</c:v>
                </c:pt>
                <c:pt idx="44">
                  <c:v>-537.42539684354188</c:v>
                </c:pt>
                <c:pt idx="45">
                  <c:v>-135.82111032419772</c:v>
                </c:pt>
                <c:pt idx="46">
                  <c:v>10.675637421965142</c:v>
                </c:pt>
                <c:pt idx="47">
                  <c:v>10.739002752652215</c:v>
                </c:pt>
                <c:pt idx="48">
                  <c:v>3.450736483160771</c:v>
                </c:pt>
                <c:pt idx="49">
                  <c:v>6.6460413946774981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CZK billions</a:t>
                </a:r>
              </a:p>
            </c:rich>
          </c:tx>
          <c:layout>
            <c:manualLayout>
              <c:xMode val="edge"/>
              <c:yMode val="edge"/>
              <c:x val="1.268565079694785E-3"/>
              <c:y val="0.37224840880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5.6.5'!$A$82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5.6.5'!$B$82:$AF$82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E-44F5-8FBD-69A8C95A5536}"/>
            </c:ext>
          </c:extLst>
        </c:ser>
        <c:ser>
          <c:idx val="6"/>
          <c:order val="5"/>
          <c:tx>
            <c:strRef>
              <c:f>'C 5.6.5'!$A$83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5.6.5'!$B$83:$AF$83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5.6.5'!$A$3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5.6.5'!$B$3:$AF$3</c:f>
              <c:numCache>
                <c:formatCode>#,##0.00</c:formatCode>
                <c:ptCount val="31"/>
                <c:pt idx="0">
                  <c:v>3305.008632056235</c:v>
                </c:pt>
                <c:pt idx="1">
                  <c:v>2731.5775484823071</c:v>
                </c:pt>
                <c:pt idx="2">
                  <c:v>1864.9001833109355</c:v>
                </c:pt>
                <c:pt idx="3">
                  <c:v>1590.6172279663815</c:v>
                </c:pt>
                <c:pt idx="4">
                  <c:v>1643.5702655860941</c:v>
                </c:pt>
                <c:pt idx="5">
                  <c:v>1530.836095744773</c:v>
                </c:pt>
                <c:pt idx="6">
                  <c:v>1192.3591989249799</c:v>
                </c:pt>
                <c:pt idx="7">
                  <c:v>1287.7776954613137</c:v>
                </c:pt>
                <c:pt idx="8">
                  <c:v>1304.3623565662501</c:v>
                </c:pt>
                <c:pt idx="9">
                  <c:v>1235.2321212626507</c:v>
                </c:pt>
                <c:pt idx="10">
                  <c:v>1502.0072375529662</c:v>
                </c:pt>
                <c:pt idx="11">
                  <c:v>1869.4391018537062</c:v>
                </c:pt>
                <c:pt idx="12">
                  <c:v>1960.3849905280304</c:v>
                </c:pt>
                <c:pt idx="13">
                  <c:v>2110.9126262654681</c:v>
                </c:pt>
                <c:pt idx="14">
                  <c:v>1975.1848986521172</c:v>
                </c:pt>
                <c:pt idx="15">
                  <c:v>1861.1995706538337</c:v>
                </c:pt>
                <c:pt idx="16">
                  <c:v>1971.9337921059905</c:v>
                </c:pt>
                <c:pt idx="17">
                  <c:v>2096.787963444749</c:v>
                </c:pt>
                <c:pt idx="18">
                  <c:v>2200.2274898238893</c:v>
                </c:pt>
                <c:pt idx="19">
                  <c:v>2222.1585242963201</c:v>
                </c:pt>
                <c:pt idx="20">
                  <c:v>1992.8800956105433</c:v>
                </c:pt>
                <c:pt idx="21">
                  <c:v>1367.8753392688322</c:v>
                </c:pt>
                <c:pt idx="22">
                  <c:v>430.68346421501701</c:v>
                </c:pt>
                <c:pt idx="23">
                  <c:v>-740.82092178549465</c:v>
                </c:pt>
                <c:pt idx="24">
                  <c:v>-2049.5688929933917</c:v>
                </c:pt>
                <c:pt idx="25">
                  <c:v>-3433.0137711481266</c:v>
                </c:pt>
                <c:pt idx="26">
                  <c:v>-4700.9861905980924</c:v>
                </c:pt>
                <c:pt idx="27">
                  <c:v>-4660.7795717854951</c:v>
                </c:pt>
                <c:pt idx="28">
                  <c:v>-4147.9720072355913</c:v>
                </c:pt>
                <c:pt idx="29">
                  <c:v>-3619.3772202411851</c:v>
                </c:pt>
                <c:pt idx="30">
                  <c:v>-3073.2845911405816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E-44F5-8FBD-69A8C95A5536}"/>
            </c:ext>
          </c:extLst>
        </c:ser>
        <c:ser>
          <c:idx val="1"/>
          <c:order val="1"/>
          <c:tx>
            <c:strRef>
              <c:f>'C 5.6.5'!$A$4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5.6.5'!$B$4:$AF$4</c:f>
              <c:numCache>
                <c:formatCode>#,##0.00</c:formatCode>
                <c:ptCount val="31"/>
                <c:pt idx="0">
                  <c:v>3305.0200017136535</c:v>
                </c:pt>
                <c:pt idx="1">
                  <c:v>2731.8280611679847</c:v>
                </c:pt>
                <c:pt idx="2">
                  <c:v>1868.1915945681967</c:v>
                </c:pt>
                <c:pt idx="3">
                  <c:v>1615.3887435971033</c:v>
                </c:pt>
                <c:pt idx="4">
                  <c:v>1707.7666433287709</c:v>
                </c:pt>
                <c:pt idx="5">
                  <c:v>1623.8737500122033</c:v>
                </c:pt>
                <c:pt idx="6">
                  <c:v>1245.9038555157449</c:v>
                </c:pt>
                <c:pt idx="7">
                  <c:v>1279.0647908057581</c:v>
                </c:pt>
                <c:pt idx="8">
                  <c:v>1211.1182008906617</c:v>
                </c:pt>
                <c:pt idx="9">
                  <c:v>1070.1038053387847</c:v>
                </c:pt>
                <c:pt idx="10">
                  <c:v>1253.716197716195</c:v>
                </c:pt>
                <c:pt idx="11">
                  <c:v>1487.177552201967</c:v>
                </c:pt>
                <c:pt idx="12">
                  <c:v>1455.6766564338768</c:v>
                </c:pt>
                <c:pt idx="13">
                  <c:v>1463.6344803594166</c:v>
                </c:pt>
                <c:pt idx="14">
                  <c:v>1219.7009858440815</c:v>
                </c:pt>
                <c:pt idx="15">
                  <c:v>1108.8435116034352</c:v>
                </c:pt>
                <c:pt idx="16">
                  <c:v>1074.8355761795328</c:v>
                </c:pt>
                <c:pt idx="17">
                  <c:v>1028.5456825576875</c:v>
                </c:pt>
                <c:pt idx="18">
                  <c:v>931.67447590228039</c:v>
                </c:pt>
                <c:pt idx="19">
                  <c:v>766.30436374339934</c:v>
                </c:pt>
                <c:pt idx="20">
                  <c:v>391.47888695347501</c:v>
                </c:pt>
                <c:pt idx="21">
                  <c:v>-317.38179242439764</c:v>
                </c:pt>
                <c:pt idx="22">
                  <c:v>-1344.7398051103728</c:v>
                </c:pt>
                <c:pt idx="23">
                  <c:v>-2647.7136821626336</c:v>
                </c:pt>
                <c:pt idx="24">
                  <c:v>-4088.9211693696866</c:v>
                </c:pt>
                <c:pt idx="25">
                  <c:v>-5569.5790490271356</c:v>
                </c:pt>
                <c:pt idx="26">
                  <c:v>-6869.1233829446464</c:v>
                </c:pt>
                <c:pt idx="27">
                  <c:v>-6614.396991766891</c:v>
                </c:pt>
                <c:pt idx="28">
                  <c:v>-5859.9929145032811</c:v>
                </c:pt>
                <c:pt idx="29">
                  <c:v>-5092.8218209357483</c:v>
                </c:pt>
                <c:pt idx="30">
                  <c:v>-4307.6170512385761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2E-44F5-8FBD-69A8C95A5536}"/>
            </c:ext>
          </c:extLst>
        </c:ser>
        <c:ser>
          <c:idx val="3"/>
          <c:order val="2"/>
          <c:tx>
            <c:strRef>
              <c:f>'C 5.6.5'!$A$5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5.6.5'!$B$5:$AF$5</c:f>
              <c:numCache>
                <c:formatCode>#,##0.00</c:formatCode>
                <c:ptCount val="31"/>
                <c:pt idx="0">
                  <c:v>3305.008632056235</c:v>
                </c:pt>
                <c:pt idx="1">
                  <c:v>2731.4861968985429</c:v>
                </c:pt>
                <c:pt idx="2">
                  <c:v>1863.8724307801999</c:v>
                </c:pt>
                <c:pt idx="3">
                  <c:v>1578.3050140488899</c:v>
                </c:pt>
                <c:pt idx="4">
                  <c:v>1599.4063935424228</c:v>
                </c:pt>
                <c:pt idx="5">
                  <c:v>1436.4481442191718</c:v>
                </c:pt>
                <c:pt idx="6">
                  <c:v>1072.0684579408671</c:v>
                </c:pt>
                <c:pt idx="7">
                  <c:v>1132.6425930365886</c:v>
                </c:pt>
                <c:pt idx="8">
                  <c:v>1113.8544719294914</c:v>
                </c:pt>
                <c:pt idx="9">
                  <c:v>1047.9303457763731</c:v>
                </c:pt>
                <c:pt idx="10">
                  <c:v>1287.2737783380235</c:v>
                </c:pt>
                <c:pt idx="11">
                  <c:v>1591.5820529084449</c:v>
                </c:pt>
                <c:pt idx="12">
                  <c:v>1661.4827142833092</c:v>
                </c:pt>
                <c:pt idx="13">
                  <c:v>1798.2126851167541</c:v>
                </c:pt>
                <c:pt idx="14">
                  <c:v>1668.7979090590516</c:v>
                </c:pt>
                <c:pt idx="15">
                  <c:v>1598.1213654042849</c:v>
                </c:pt>
                <c:pt idx="16">
                  <c:v>1692.4742366567616</c:v>
                </c:pt>
                <c:pt idx="17">
                  <c:v>1796.9172941246397</c:v>
                </c:pt>
                <c:pt idx="18">
                  <c:v>1878.1794538073273</c:v>
                </c:pt>
                <c:pt idx="19">
                  <c:v>1888.7090815921965</c:v>
                </c:pt>
                <c:pt idx="20">
                  <c:v>1661.5433213554943</c:v>
                </c:pt>
                <c:pt idx="21">
                  <c:v>1049.0403971430997</c:v>
                </c:pt>
                <c:pt idx="22">
                  <c:v>117.66453965036453</c:v>
                </c:pt>
                <c:pt idx="23">
                  <c:v>-1060.4081002349794</c:v>
                </c:pt>
                <c:pt idx="24">
                  <c:v>-2379.3225936708882</c:v>
                </c:pt>
                <c:pt idx="25">
                  <c:v>-3769.4892515566398</c:v>
                </c:pt>
                <c:pt idx="26">
                  <c:v>-5036.4747002106506</c:v>
                </c:pt>
                <c:pt idx="27">
                  <c:v>-4959.1053345047167</c:v>
                </c:pt>
                <c:pt idx="28">
                  <c:v>-4407.3578619340969</c:v>
                </c:pt>
                <c:pt idx="29">
                  <c:v>-3842.3605359840876</c:v>
                </c:pt>
                <c:pt idx="30">
                  <c:v>-3261.0107346428913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E-44F5-8FBD-69A8C95A5536}"/>
            </c:ext>
          </c:extLst>
        </c:ser>
        <c:ser>
          <c:idx val="4"/>
          <c:order val="3"/>
          <c:tx>
            <c:strRef>
              <c:f>'G 5.6.5'!#REF!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CZK billions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272763110520696"/>
          <c:y val="2.5805558551756379E-2"/>
          <c:w val="0.17596007895273003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821159907314E-2"/>
          <c:y val="2.3175585876192957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5.6.6'!$A$71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5.6.6'!$B$71:$AF$71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C-4294-9026-1B03D2D07038}"/>
            </c:ext>
          </c:extLst>
        </c:ser>
        <c:ser>
          <c:idx val="6"/>
          <c:order val="5"/>
          <c:tx>
            <c:strRef>
              <c:f>'C 5.6.6'!$A$72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5.6.6'!$B$72:$AF$72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5.6.6'!$A$3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5.6.6'!$B$3:$AF$3</c:f>
              <c:numCache>
                <c:formatCode>#,##0.00</c:formatCode>
                <c:ptCount val="31"/>
                <c:pt idx="0">
                  <c:v>3305.008632056235</c:v>
                </c:pt>
                <c:pt idx="1">
                  <c:v>2731.5775484823071</c:v>
                </c:pt>
                <c:pt idx="2">
                  <c:v>1864.9001833109355</c:v>
                </c:pt>
                <c:pt idx="3">
                  <c:v>1590.6172279663815</c:v>
                </c:pt>
                <c:pt idx="4">
                  <c:v>1643.5702655860941</c:v>
                </c:pt>
                <c:pt idx="5">
                  <c:v>1530.836095744773</c:v>
                </c:pt>
                <c:pt idx="6">
                  <c:v>1192.3591989249799</c:v>
                </c:pt>
                <c:pt idx="7">
                  <c:v>1287.7776954613137</c:v>
                </c:pt>
                <c:pt idx="8">
                  <c:v>1304.3623565662501</c:v>
                </c:pt>
                <c:pt idx="9">
                  <c:v>1235.2321212626507</c:v>
                </c:pt>
                <c:pt idx="10">
                  <c:v>1502.0072375529662</c:v>
                </c:pt>
                <c:pt idx="11">
                  <c:v>1869.4391018537062</c:v>
                </c:pt>
                <c:pt idx="12">
                  <c:v>1960.3849905280304</c:v>
                </c:pt>
                <c:pt idx="13">
                  <c:v>2110.9126262654681</c:v>
                </c:pt>
                <c:pt idx="14">
                  <c:v>1975.1848986521172</c:v>
                </c:pt>
                <c:pt idx="15">
                  <c:v>1861.1995706538337</c:v>
                </c:pt>
                <c:pt idx="16">
                  <c:v>1971.9337921059905</c:v>
                </c:pt>
                <c:pt idx="17">
                  <c:v>2096.787963444749</c:v>
                </c:pt>
                <c:pt idx="18">
                  <c:v>2200.2274898238893</c:v>
                </c:pt>
                <c:pt idx="19">
                  <c:v>2222.1585242963201</c:v>
                </c:pt>
                <c:pt idx="20">
                  <c:v>1992.8800956105433</c:v>
                </c:pt>
                <c:pt idx="21">
                  <c:v>1367.8753392688322</c:v>
                </c:pt>
                <c:pt idx="22">
                  <c:v>430.68346421501701</c:v>
                </c:pt>
                <c:pt idx="23">
                  <c:v>-740.82092178549465</c:v>
                </c:pt>
                <c:pt idx="24">
                  <c:v>-2049.5688929933917</c:v>
                </c:pt>
                <c:pt idx="25">
                  <c:v>-3433.0137711481266</c:v>
                </c:pt>
                <c:pt idx="26">
                  <c:v>-4700.9861905980924</c:v>
                </c:pt>
                <c:pt idx="27">
                  <c:v>-4660.7795717854951</c:v>
                </c:pt>
                <c:pt idx="28">
                  <c:v>-4147.9720072355913</c:v>
                </c:pt>
                <c:pt idx="29">
                  <c:v>-3619.3772202411851</c:v>
                </c:pt>
                <c:pt idx="30">
                  <c:v>-3073.2845911405816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C-4294-9026-1B03D2D07038}"/>
            </c:ext>
          </c:extLst>
        </c:ser>
        <c:ser>
          <c:idx val="1"/>
          <c:order val="1"/>
          <c:tx>
            <c:strRef>
              <c:f>'C 5.6.6'!$A$4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5.6.6'!$B$4:$AF$4</c:f>
              <c:numCache>
                <c:formatCode>#,##0.00</c:formatCode>
                <c:ptCount val="31"/>
                <c:pt idx="0">
                  <c:v>3393.7031838626972</c:v>
                </c:pt>
                <c:pt idx="1">
                  <c:v>2810.57361549294</c:v>
                </c:pt>
                <c:pt idx="2">
                  <c:v>1890.6885826526459</c:v>
                </c:pt>
                <c:pt idx="3">
                  <c:v>1502.0687895617721</c:v>
                </c:pt>
                <c:pt idx="4">
                  <c:v>1340.0632390371893</c:v>
                </c:pt>
                <c:pt idx="5">
                  <c:v>991.85008056878814</c:v>
                </c:pt>
                <c:pt idx="6">
                  <c:v>633.1023443220638</c:v>
                </c:pt>
                <c:pt idx="7">
                  <c:v>667.63300024095133</c:v>
                </c:pt>
                <c:pt idx="8">
                  <c:v>617.79073853402679</c:v>
                </c:pt>
                <c:pt idx="9">
                  <c:v>569.35565057325084</c:v>
                </c:pt>
                <c:pt idx="10">
                  <c:v>679.11656617231984</c:v>
                </c:pt>
                <c:pt idx="11">
                  <c:v>705.47710907227975</c:v>
                </c:pt>
                <c:pt idx="12">
                  <c:v>582.31410009795309</c:v>
                </c:pt>
                <c:pt idx="13">
                  <c:v>521.82372789777673</c:v>
                </c:pt>
                <c:pt idx="14">
                  <c:v>339.86545121593736</c:v>
                </c:pt>
                <c:pt idx="15">
                  <c:v>342.77867873319155</c:v>
                </c:pt>
                <c:pt idx="16">
                  <c:v>278.7591341287698</c:v>
                </c:pt>
                <c:pt idx="17">
                  <c:v>204.36273369335686</c:v>
                </c:pt>
                <c:pt idx="18">
                  <c:v>115.23996378386619</c:v>
                </c:pt>
                <c:pt idx="19">
                  <c:v>36.590088239011493</c:v>
                </c:pt>
                <c:pt idx="20">
                  <c:v>-134.99706063478243</c:v>
                </c:pt>
                <c:pt idx="21">
                  <c:v>-525.56255987989789</c:v>
                </c:pt>
                <c:pt idx="22">
                  <c:v>-1168.2135105396874</c:v>
                </c:pt>
                <c:pt idx="23">
                  <c:v>-2041.0995497684294</c:v>
                </c:pt>
                <c:pt idx="24">
                  <c:v>-3035.1918768857195</c:v>
                </c:pt>
                <c:pt idx="25">
                  <c:v>-4073.5148074392978</c:v>
                </c:pt>
                <c:pt idx="26">
                  <c:v>-4996.85411155971</c:v>
                </c:pt>
                <c:pt idx="27">
                  <c:v>-4795.7004252031547</c:v>
                </c:pt>
                <c:pt idx="28">
                  <c:v>-4239.7771785886225</c:v>
                </c:pt>
                <c:pt idx="29">
                  <c:v>-3684.2107132790306</c:v>
                </c:pt>
                <c:pt idx="30">
                  <c:v>-3121.1421190374886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C-4294-9026-1B03D2D07038}"/>
            </c:ext>
          </c:extLst>
        </c:ser>
        <c:ser>
          <c:idx val="3"/>
          <c:order val="2"/>
          <c:tx>
            <c:strRef>
              <c:f>'C 5.6.6'!$A$5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5.6.6'!$B$5:$AF$5</c:f>
              <c:numCache>
                <c:formatCode>#,##0.00</c:formatCode>
                <c:ptCount val="31"/>
                <c:pt idx="0">
                  <c:v>3210.4461317724954</c:v>
                </c:pt>
                <c:pt idx="1">
                  <c:v>2590.5478502061233</c:v>
                </c:pt>
                <c:pt idx="2">
                  <c:v>1684.4234265418409</c:v>
                </c:pt>
                <c:pt idx="3">
                  <c:v>1350.7407806541651</c:v>
                </c:pt>
                <c:pt idx="4">
                  <c:v>1337.9724895876689</c:v>
                </c:pt>
                <c:pt idx="5">
                  <c:v>1154.9304717429222</c:v>
                </c:pt>
                <c:pt idx="6">
                  <c:v>858.65222117519352</c:v>
                </c:pt>
                <c:pt idx="7">
                  <c:v>949.10735880582433</c:v>
                </c:pt>
                <c:pt idx="8">
                  <c:v>957.16326182801731</c:v>
                </c:pt>
                <c:pt idx="9">
                  <c:v>927.01712203160832</c:v>
                </c:pt>
                <c:pt idx="10">
                  <c:v>1166.3414349859841</c:v>
                </c:pt>
                <c:pt idx="11">
                  <c:v>1456.0730973885966</c:v>
                </c:pt>
                <c:pt idx="12">
                  <c:v>1523.0053226179425</c:v>
                </c:pt>
                <c:pt idx="13">
                  <c:v>1649.3280900619038</c:v>
                </c:pt>
                <c:pt idx="14">
                  <c:v>1528.3473191361491</c:v>
                </c:pt>
                <c:pt idx="15">
                  <c:v>1467.287010222517</c:v>
                </c:pt>
                <c:pt idx="16">
                  <c:v>1553.7948676588812</c:v>
                </c:pt>
                <c:pt idx="17">
                  <c:v>1649.2866016797789</c:v>
                </c:pt>
                <c:pt idx="18">
                  <c:v>1722.8017165683577</c:v>
                </c:pt>
                <c:pt idx="19">
                  <c:v>1731.2677870910657</c:v>
                </c:pt>
                <c:pt idx="20">
                  <c:v>1518.3170502734374</c:v>
                </c:pt>
                <c:pt idx="21">
                  <c:v>944.98753936729645</c:v>
                </c:pt>
                <c:pt idx="22">
                  <c:v>71.539390037472003</c:v>
                </c:pt>
                <c:pt idx="23">
                  <c:v>-1034.9924304538954</c:v>
                </c:pt>
                <c:pt idx="24">
                  <c:v>-2274.1627685682811</c:v>
                </c:pt>
                <c:pt idx="25">
                  <c:v>-3579.7809030176049</c:v>
                </c:pt>
                <c:pt idx="26">
                  <c:v>-4768.8256489889491</c:v>
                </c:pt>
                <c:pt idx="27">
                  <c:v>-4691.5901606263224</c:v>
                </c:pt>
                <c:pt idx="28">
                  <c:v>-4168.8919525699976</c:v>
                </c:pt>
                <c:pt idx="29">
                  <c:v>-3634.0730086992339</c:v>
                </c:pt>
                <c:pt idx="30">
                  <c:v>-3084.0482883349441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AC-4294-9026-1B03D2D07038}"/>
            </c:ext>
          </c:extLst>
        </c:ser>
        <c:ser>
          <c:idx val="4"/>
          <c:order val="3"/>
          <c:tx>
            <c:strRef>
              <c:f>'G 5.6.6'!#REF!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CZK billions</a:t>
                </a:r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486921409125416E-2"/>
          <c:y val="1.8902954486348985E-2"/>
          <c:w val="0.67042250397016734"/>
          <c:h val="0.90751573978676903"/>
        </c:manualLayout>
      </c:layout>
      <c:lineChart>
        <c:grouping val="standard"/>
        <c:varyColors val="0"/>
        <c:ser>
          <c:idx val="4"/>
          <c:order val="0"/>
          <c:tx>
            <c:strRef>
              <c:f>'C 1.1.2'!$A$5</c:f>
              <c:strCache>
                <c:ptCount val="1"/>
                <c:pt idx="0">
                  <c:v>Year-on-year change in general government debt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 1.1.2'!$B$2:$L$2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'C 1.1.2'!$B$5:$L$5</c:f>
              <c:numCache>
                <c:formatCode>###,###,##0.0</c:formatCode>
                <c:ptCount val="11"/>
                <c:pt idx="0">
                  <c:v>-21.359000000000151</c:v>
                </c:pt>
                <c:pt idx="1">
                  <c:v>17.159000000000106</c:v>
                </c:pt>
                <c:pt idx="2">
                  <c:v>-81.309999999999945</c:v>
                </c:pt>
                <c:pt idx="3">
                  <c:v>-5.0600000000001728</c:v>
                </c:pt>
                <c:pt idx="4">
                  <c:v>-15.074999999999818</c:v>
                </c:pt>
                <c:pt idx="5">
                  <c:v>5.6609999999998308</c:v>
                </c:pt>
                <c:pt idx="6">
                  <c:v>409.39200000000028</c:v>
                </c:pt>
                <c:pt idx="7">
                  <c:v>417.09699999999975</c:v>
                </c:pt>
                <c:pt idx="8">
                  <c:v>430.88000000000011</c:v>
                </c:pt>
                <c:pt idx="9">
                  <c:v>236.44500000000016</c:v>
                </c:pt>
                <c:pt idx="10">
                  <c:v>257.83099999999968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7-4031-B47D-83BEC1C33773}"/>
            </c:ext>
          </c:extLst>
        </c:ser>
        <c:ser>
          <c:idx val="5"/>
          <c:order val="1"/>
          <c:tx>
            <c:strRef>
              <c:f>'C 1.1.2'!$A$4</c:f>
              <c:strCache>
                <c:ptCount val="1"/>
                <c:pt idx="0">
                  <c:v>General government balance exluding local government balance</c:v>
                </c:pt>
              </c:strCache>
            </c:strRef>
          </c:tx>
          <c:spPr>
            <a:ln w="28575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'C 1.1.2'!$B$2:$L$2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'C 1.1.2'!$B$4:$L$4</c:f>
              <c:numCache>
                <c:formatCode>###,###,##0.0</c:formatCode>
                <c:ptCount val="11"/>
                <c:pt idx="0">
                  <c:v>99.326999999999998</c:v>
                </c:pt>
                <c:pt idx="1">
                  <c:v>56.959000000000003</c:v>
                </c:pt>
                <c:pt idx="2">
                  <c:v>16.509</c:v>
                </c:pt>
                <c:pt idx="3">
                  <c:v>-33.710999999999999</c:v>
                </c:pt>
                <c:pt idx="4">
                  <c:v>-24.713999999999999</c:v>
                </c:pt>
                <c:pt idx="5">
                  <c:v>20.943999999999999</c:v>
                </c:pt>
                <c:pt idx="6">
                  <c:v>356.32900000000001</c:v>
                </c:pt>
                <c:pt idx="7">
                  <c:v>367.77199999999999</c:v>
                </c:pt>
                <c:pt idx="8">
                  <c:v>281.404</c:v>
                </c:pt>
                <c:pt idx="9">
                  <c:v>350.42200000000003</c:v>
                </c:pt>
                <c:pt idx="10">
                  <c:v>232.42400000000001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7-4031-B47D-83BEC1C33773}"/>
            </c:ext>
          </c:extLst>
        </c:ser>
        <c:ser>
          <c:idx val="6"/>
          <c:order val="2"/>
          <c:tx>
            <c:strRef>
              <c:f>'C 1.1.2'!$A$3</c:f>
              <c:strCache>
                <c:ptCount val="1"/>
                <c:pt idx="0">
                  <c:v>General government balance</c:v>
                </c:pt>
              </c:strCache>
            </c:strRef>
          </c:tx>
          <c:spPr>
            <a:ln w="3810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 1.1.2'!$B$2:$L$2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'C 1.1.2'!$B$3:$L$3</c:f>
              <c:numCache>
                <c:formatCode>###,###,##0.0</c:formatCode>
                <c:ptCount val="11"/>
                <c:pt idx="0">
                  <c:v>91.652000000000001</c:v>
                </c:pt>
                <c:pt idx="1">
                  <c:v>30.969000000000001</c:v>
                </c:pt>
                <c:pt idx="2">
                  <c:v>-33.168999999999997</c:v>
                </c:pt>
                <c:pt idx="3">
                  <c:v>-75.634</c:v>
                </c:pt>
                <c:pt idx="4">
                  <c:v>-48.268999999999998</c:v>
                </c:pt>
                <c:pt idx="5">
                  <c:v>-16.651</c:v>
                </c:pt>
                <c:pt idx="6">
                  <c:v>329.28500000000003</c:v>
                </c:pt>
                <c:pt idx="7">
                  <c:v>312.30799999999999</c:v>
                </c:pt>
                <c:pt idx="8">
                  <c:v>216.345</c:v>
                </c:pt>
                <c:pt idx="9">
                  <c:v>286.06599999999997</c:v>
                </c:pt>
                <c:pt idx="10">
                  <c:v>177.173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7-4031-B47D-83BEC1C33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8645616"/>
        <c:axId val="1038672016"/>
      </c:lineChart>
      <c:catAx>
        <c:axId val="103864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8672016"/>
        <c:crosses val="autoZero"/>
        <c:auto val="1"/>
        <c:lblAlgn val="ctr"/>
        <c:lblOffset val="100"/>
        <c:noMultiLvlLbl val="0"/>
      </c:catAx>
      <c:valAx>
        <c:axId val="1038672016"/>
        <c:scaling>
          <c:orientation val="minMax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##,###,##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86456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8455565557989837"/>
          <c:y val="9.3530716569354494E-2"/>
          <c:w val="0.20498162293965699"/>
          <c:h val="0.859655191096078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25911083365218E-2"/>
          <c:y val="2.5533736636578964E-2"/>
          <c:w val="0.71360821276650765"/>
          <c:h val="0.89087326355547025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1.1.3'!$A$6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1.1.3'!$B$6:$M$6</c:f>
              <c:numCache>
                <c:formatCode>General</c:formatCode>
                <c:ptCount val="12"/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88-4919-BFE3-6D6775389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1"/>
          <c:order val="0"/>
          <c:tx>
            <c:strRef>
              <c:f>'C 1.1.3'!$A$3</c:f>
              <c:strCache>
                <c:ptCount val="1"/>
                <c:pt idx="0">
                  <c:v>Debt – CZSO (August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1.1.3'!$B$3:$M$3</c:f>
              <c:numCache>
                <c:formatCode>0.0</c:formatCode>
                <c:ptCount val="12"/>
                <c:pt idx="0">
                  <c:v>41.546179514759167</c:v>
                </c:pt>
                <c:pt idx="1">
                  <c:v>39.469492862245318</c:v>
                </c:pt>
                <c:pt idx="2">
                  <c:v>36.232214130410092</c:v>
                </c:pt>
                <c:pt idx="3">
                  <c:v>33.781826424350264</c:v>
                </c:pt>
                <c:pt idx="4">
                  <c:v>31.677755816393411</c:v>
                </c:pt>
                <c:pt idx="5">
                  <c:v>29.551735655861933</c:v>
                </c:pt>
                <c:pt idx="6">
                  <c:v>36.882939468985739</c:v>
                </c:pt>
                <c:pt idx="7">
                  <c:v>40.692005317264226</c:v>
                </c:pt>
                <c:pt idx="8">
                  <c:v>42.520374838011243</c:v>
                </c:pt>
                <c:pt idx="9">
                  <c:v>42.222228024630354</c:v>
                </c:pt>
                <c:pt idx="10">
                  <c:v>43.339879995511993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88-4919-BFE3-6D67753890CA}"/>
            </c:ext>
          </c:extLst>
        </c:ser>
        <c:ser>
          <c:idx val="0"/>
          <c:order val="1"/>
          <c:tx>
            <c:strRef>
              <c:f>'C 1.1.3'!$A$4</c:f>
              <c:strCache>
                <c:ptCount val="1"/>
                <c:pt idx="0">
                  <c:v>Forecast – MF CR (August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1.1.3'!$B$4:$M$4</c:f>
              <c:numCache>
                <c:formatCode>0.00</c:formatCode>
                <c:ptCount val="12"/>
                <c:pt idx="10" formatCode="0.0">
                  <c:v>43.339879995511993</c:v>
                </c:pt>
                <c:pt idx="11" formatCode="0.0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8-4919-BFE3-6D67753890CA}"/>
            </c:ext>
          </c:extLst>
        </c:ser>
        <c:ser>
          <c:idx val="3"/>
          <c:order val="2"/>
          <c:tx>
            <c:strRef>
              <c:f>'C 1.1.3'!$A$5</c:f>
              <c:strCache>
                <c:ptCount val="1"/>
                <c:pt idx="0">
                  <c:v>Debt brake threshold under the Act No. 23/2017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1.1.3'!$B$5:$M$5</c:f>
              <c:numCache>
                <c:formatCode>General</c:formatCode>
                <c:ptCount val="12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88-4919-BFE3-6D6775389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</a:t>
                </a:r>
                <a:r>
                  <a:rPr lang="en-US"/>
                  <a:t>DP</a:t>
                </a:r>
              </a:p>
            </c:rich>
          </c:tx>
          <c:layout>
            <c:manualLayout>
              <c:xMode val="edge"/>
              <c:yMode val="edge"/>
              <c:x val="2.4295993173267137E-3"/>
              <c:y val="0.34999641002321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678083343030416"/>
          <c:y val="9.9942348246931559E-2"/>
          <c:w val="0.19097381146322226"/>
          <c:h val="0.82875491627376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758642732896164E-2"/>
          <c:y val="3.2062294400078718E-2"/>
          <c:w val="0.63674616558259067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1.1.4'!$B$2</c:f>
              <c:strCache>
                <c:ptCount val="1"/>
                <c:pt idx="0">
                  <c:v>Public debt held by residents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1.1.4'!$A$3:$A$32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'C 1.1.4'!$B$3:$B$32</c:f>
              <c:numCache>
                <c:formatCode>0.00</c:formatCode>
                <c:ptCount val="30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732.17982697000002</c:v>
                </c:pt>
                <c:pt idx="9">
                  <c:v>694.60115498999994</c:v>
                </c:pt>
                <c:pt idx="10">
                  <c:v>665.79491283000004</c:v>
                </c:pt>
                <c:pt idx="11">
                  <c:v>708.32188006999991</c:v>
                </c:pt>
                <c:pt idx="12">
                  <c:v>764.13885137</c:v>
                </c:pt>
                <c:pt idx="13">
                  <c:v>816.72874368999999</c:v>
                </c:pt>
                <c:pt idx="14">
                  <c:v>924.53116032000003</c:v>
                </c:pt>
                <c:pt idx="15">
                  <c:v>1025.3510163999999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1072.3126314000001</c:v>
                </c:pt>
                <c:pt idx="25">
                  <c:v>1458.4179999999999</c:v>
                </c:pt>
                <c:pt idx="26">
                  <c:v>1773.376</c:v>
                </c:pt>
                <c:pt idx="27">
                  <c:v>2103.8879999999999</c:v>
                </c:pt>
                <c:pt idx="28">
                  <c:v>2384.0309999999999</c:v>
                </c:pt>
                <c:pt idx="29">
                  <c:v>2620.7310000000002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'C 1.1.4'!$C$2</c:f>
              <c:strCache>
                <c:ptCount val="1"/>
                <c:pt idx="0">
                  <c:v>Public debt held by non-residents (lhs)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1.1.4'!$A$3:$A$32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'C 1.1.4'!$C$3:$C$32</c:f>
              <c:numCache>
                <c:formatCode>0.00</c:formatCode>
                <c:ptCount val="30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62.860008545999996</c:v>
                </c:pt>
                <c:pt idx="9">
                  <c:v>178.89184501</c:v>
                </c:pt>
                <c:pt idx="10">
                  <c:v>244.38808717000001</c:v>
                </c:pt>
                <c:pt idx="11">
                  <c:v>264.78511993000001</c:v>
                </c:pt>
                <c:pt idx="12">
                  <c:v>290.49414862999998</c:v>
                </c:pt>
                <c:pt idx="13">
                  <c:v>320.04525631000001</c:v>
                </c:pt>
                <c:pt idx="14">
                  <c:v>394.47083967999998</c:v>
                </c:pt>
                <c:pt idx="15">
                  <c:v>454.74598365000003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686.3157812899999</c:v>
                </c:pt>
                <c:pt idx="24">
                  <c:v>667.95064215000002</c:v>
                </c:pt>
                <c:pt idx="25">
                  <c:v>691.23699999999997</c:v>
                </c:pt>
                <c:pt idx="26">
                  <c:v>793.37599999999998</c:v>
                </c:pt>
                <c:pt idx="27">
                  <c:v>893.74400000000003</c:v>
                </c:pt>
                <c:pt idx="28">
                  <c:v>850.04600000000005</c:v>
                </c:pt>
                <c:pt idx="29">
                  <c:v>871.17700000000002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'C 1.1.4'!$D$2</c:f>
              <c:strCache>
                <c:ptCount val="1"/>
                <c:pt idx="0">
                  <c:v>Public debt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1.1.4'!$A$3:$A$32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'C 1.1.4'!$D$3:$D$32</c:f>
              <c:numCache>
                <c:formatCode>0.00</c:formatCode>
                <c:ptCount val="30"/>
                <c:pt idx="0">
                  <c:v>13.476375520888087</c:v>
                </c:pt>
                <c:pt idx="1">
                  <c:v>11.506142709050961</c:v>
                </c:pt>
                <c:pt idx="2">
                  <c:v>12.123598243160012</c:v>
                </c:pt>
                <c:pt idx="3">
                  <c:v>13.876998493234307</c:v>
                </c:pt>
                <c:pt idx="4">
                  <c:v>15.087847746744441</c:v>
                </c:pt>
                <c:pt idx="5">
                  <c:v>16.894528482727008</c:v>
                </c:pt>
                <c:pt idx="6">
                  <c:v>22.596885136214517</c:v>
                </c:pt>
                <c:pt idx="7">
                  <c:v>25.703151749735436</c:v>
                </c:pt>
                <c:pt idx="8">
                  <c:v>28.061585551587132</c:v>
                </c:pt>
                <c:pt idx="9">
                  <c:v>28.288733286114898</c:v>
                </c:pt>
                <c:pt idx="10">
                  <c:v>27.677814731550288</c:v>
                </c:pt>
                <c:pt idx="11">
                  <c:v>27.564802739294532</c:v>
                </c:pt>
                <c:pt idx="12">
                  <c:v>27.345980129278701</c:v>
                </c:pt>
                <c:pt idx="13">
                  <c:v>28.154946893721068</c:v>
                </c:pt>
                <c:pt idx="14">
                  <c:v>33.430498757446763</c:v>
                </c:pt>
                <c:pt idx="15">
                  <c:v>36.700089661369638</c:v>
                </c:pt>
                <c:pt idx="16">
                  <c:v>39.401956606936395</c:v>
                </c:pt>
                <c:pt idx="17">
                  <c:v>43.835303441688076</c:v>
                </c:pt>
                <c:pt idx="18">
                  <c:v>44.141092455740704</c:v>
                </c:pt>
                <c:pt idx="19">
                  <c:v>41.546179514759167</c:v>
                </c:pt>
                <c:pt idx="20">
                  <c:v>39.469492862245318</c:v>
                </c:pt>
                <c:pt idx="21">
                  <c:v>36.232214130410092</c:v>
                </c:pt>
                <c:pt idx="22">
                  <c:v>33.781826424350264</c:v>
                </c:pt>
                <c:pt idx="23">
                  <c:v>31.677755816393411</c:v>
                </c:pt>
                <c:pt idx="24">
                  <c:v>29.551735655861933</c:v>
                </c:pt>
                <c:pt idx="25">
                  <c:v>36.882939468985739</c:v>
                </c:pt>
                <c:pt idx="26">
                  <c:v>40.692005317264226</c:v>
                </c:pt>
                <c:pt idx="27">
                  <c:v>42.520374838011243</c:v>
                </c:pt>
                <c:pt idx="28">
                  <c:v>42.222228024630354</c:v>
                </c:pt>
                <c:pt idx="29">
                  <c:v>43.339879995511993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CZK</a:t>
                </a:r>
                <a:r>
                  <a:rPr lang="cs-CZ" b="0" baseline="0"/>
                  <a:t> billions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3.2557060215702379E-3"/>
              <c:y val="0.368495152856435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GDP</a:t>
                </a:r>
              </a:p>
            </c:rich>
          </c:tx>
          <c:layout>
            <c:manualLayout>
              <c:xMode val="edge"/>
              <c:yMode val="edge"/>
              <c:x val="0.77674228326855432"/>
              <c:y val="0.38569086131044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93104589022425"/>
          <c:y val="6.6633644764035729E-2"/>
          <c:w val="0.1816820926257066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08661417322836E-2"/>
          <c:y val="2.2325579214983415E-2"/>
          <c:w val="0.72797322834645672"/>
          <c:h val="0.866538401499511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1.1.5'!$B$2</c:f>
              <c:strCache>
                <c:ptCount val="1"/>
                <c:pt idx="0">
                  <c:v>Public debt held by banks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1.1.5'!$A$3:$A$32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'C 1.1.5'!$B$3:$B$32</c:f>
              <c:numCache>
                <c:formatCode>#,##0.0</c:formatCode>
                <c:ptCount val="30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533.44859196000004</c:v>
                </c:pt>
                <c:pt idx="9">
                  <c:v>451.39811064999998</c:v>
                </c:pt>
                <c:pt idx="10">
                  <c:v>402.00077928000002</c:v>
                </c:pt>
                <c:pt idx="11">
                  <c:v>417.07471526</c:v>
                </c:pt>
                <c:pt idx="12">
                  <c:v>445.93310557999996</c:v>
                </c:pt>
                <c:pt idx="13">
                  <c:v>429.70061673000004</c:v>
                </c:pt>
                <c:pt idx="14">
                  <c:v>494.14615821000001</c:v>
                </c:pt>
                <c:pt idx="15">
                  <c:v>582.69495813000003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541.8502019</c:v>
                </c:pt>
                <c:pt idx="25">
                  <c:v>821.18</c:v>
                </c:pt>
                <c:pt idx="26">
                  <c:v>1033.961</c:v>
                </c:pt>
                <c:pt idx="27">
                  <c:v>1221.4290000000001</c:v>
                </c:pt>
                <c:pt idx="28">
                  <c:v>1422.902</c:v>
                </c:pt>
                <c:pt idx="29">
                  <c:v>1612.623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E-40CB-ABDC-A038CBD6CB91}"/>
            </c:ext>
          </c:extLst>
        </c:ser>
        <c:ser>
          <c:idx val="1"/>
          <c:order val="1"/>
          <c:tx>
            <c:strRef>
              <c:f>'C 1.1.5'!$C$2</c:f>
              <c:strCache>
                <c:ptCount val="1"/>
                <c:pt idx="0">
                  <c:v>Public debt held by other financial institutions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1.1.5'!$A$3:$A$32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'C 1.1.5'!$C$3:$C$32</c:f>
              <c:numCache>
                <c:formatCode>#,##0.0</c:formatCode>
                <c:ptCount val="30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178.80663336000001</c:v>
                </c:pt>
                <c:pt idx="9">
                  <c:v>223.13752753</c:v>
                </c:pt>
                <c:pt idx="10">
                  <c:v>243.88230181999998</c:v>
                </c:pt>
                <c:pt idx="11">
                  <c:v>270.73523769999997</c:v>
                </c:pt>
                <c:pt idx="12">
                  <c:v>294.69721749000001</c:v>
                </c:pt>
                <c:pt idx="13">
                  <c:v>336.13090529999999</c:v>
                </c:pt>
                <c:pt idx="14">
                  <c:v>373.32885775</c:v>
                </c:pt>
                <c:pt idx="15">
                  <c:v>383.39424200999997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503.67642946000001</c:v>
                </c:pt>
                <c:pt idx="25">
                  <c:v>579.63400000000001</c:v>
                </c:pt>
                <c:pt idx="26">
                  <c:v>663.03499999999997</c:v>
                </c:pt>
                <c:pt idx="27">
                  <c:v>714.89300000000003</c:v>
                </c:pt>
                <c:pt idx="28">
                  <c:v>751.02800000000002</c:v>
                </c:pt>
                <c:pt idx="29">
                  <c:v>781.096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E-40CB-ABDC-A038CBD6CB91}"/>
            </c:ext>
          </c:extLst>
        </c:ser>
        <c:ser>
          <c:idx val="2"/>
          <c:order val="2"/>
          <c:tx>
            <c:strRef>
              <c:f>'C 1.1.5'!$D$2</c:f>
              <c:strCache>
                <c:ptCount val="1"/>
                <c:pt idx="0">
                  <c:v>Public debt held by other residents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1.1.5'!$A$3:$A$32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'C 1.1.5'!$D$3:$D$32</c:f>
              <c:numCache>
                <c:formatCode>#,##0.0</c:formatCode>
                <c:ptCount val="30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19.92460165</c:v>
                </c:pt>
                <c:pt idx="9">
                  <c:v>20.065516809000002</c:v>
                </c:pt>
                <c:pt idx="10">
                  <c:v>19.911831721999999</c:v>
                </c:pt>
                <c:pt idx="11">
                  <c:v>20.511927106999998</c:v>
                </c:pt>
                <c:pt idx="12">
                  <c:v>23.508528297000002</c:v>
                </c:pt>
                <c:pt idx="13">
                  <c:v>50.897221661000003</c:v>
                </c:pt>
                <c:pt idx="14">
                  <c:v>57.056144354999994</c:v>
                </c:pt>
                <c:pt idx="15">
                  <c:v>59.261816216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  <c:pt idx="26">
                  <c:v>76.38</c:v>
                </c:pt>
                <c:pt idx="27">
                  <c:v>167.566</c:v>
                </c:pt>
                <c:pt idx="28">
                  <c:v>210.101</c:v>
                </c:pt>
                <c:pt idx="29">
                  <c:v>227.012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E-40CB-ABDC-A038CBD6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222757264"/>
        <c:axId val="1222761104"/>
      </c:barChart>
      <c:catAx>
        <c:axId val="122275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22761104"/>
        <c:crosses val="autoZero"/>
        <c:auto val="1"/>
        <c:lblAlgn val="ctr"/>
        <c:lblOffset val="100"/>
        <c:noMultiLvlLbl val="0"/>
      </c:catAx>
      <c:valAx>
        <c:axId val="122276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1.1961784317441721E-3"/>
              <c:y val="0.34116842388185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2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48188976377956"/>
          <c:y val="0.1155373893691897"/>
          <c:w val="0.16851811023622046"/>
          <c:h val="0.715976799206907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7980824775042"/>
          <c:y val="4.9886621315192746E-2"/>
          <c:w val="0.88895835029483938"/>
          <c:h val="0.77356223329226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1.1.6'!$B$2</c:f>
              <c:strCache>
                <c:ptCount val="1"/>
                <c:pt idx="0">
                  <c:v>National currency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1.1.6'!$A$3:$A$9</c:f>
              <c:strCache>
                <c:ptCount val="7"/>
                <c:pt idx="0">
                  <c:v>Denmark</c:v>
                </c:pt>
                <c:pt idx="1">
                  <c:v>Czechia</c:v>
                </c:pt>
                <c:pt idx="2">
                  <c:v>Sweden</c:v>
                </c:pt>
                <c:pt idx="3">
                  <c:v>Poland</c:v>
                </c:pt>
                <c:pt idx="4">
                  <c:v>Hungary</c:v>
                </c:pt>
                <c:pt idx="5">
                  <c:v>Romania</c:v>
                </c:pt>
                <c:pt idx="6">
                  <c:v>Bulgaria</c:v>
                </c:pt>
              </c:strCache>
            </c:strRef>
          </c:cat>
          <c:val>
            <c:numRef>
              <c:f>'C 1.1.6'!$B$3:$B$9</c:f>
              <c:numCache>
                <c:formatCode>0.0</c:formatCode>
                <c:ptCount val="7"/>
                <c:pt idx="0">
                  <c:v>96.399999999999991</c:v>
                </c:pt>
                <c:pt idx="1">
                  <c:v>93.300000000000011</c:v>
                </c:pt>
                <c:pt idx="2">
                  <c:v>93.199999999999989</c:v>
                </c:pt>
                <c:pt idx="3">
                  <c:v>75.600000000000009</c:v>
                </c:pt>
                <c:pt idx="4">
                  <c:v>70.5</c:v>
                </c:pt>
                <c:pt idx="5">
                  <c:v>49.099999999999994</c:v>
                </c:pt>
                <c:pt idx="6">
                  <c:v>24.999999999999993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C-4529-9FDA-DE6052D0D4A4}"/>
            </c:ext>
          </c:extLst>
        </c:ser>
        <c:ser>
          <c:idx val="1"/>
          <c:order val="1"/>
          <c:tx>
            <c:strRef>
              <c:f>'C 1.1.6'!$C$2</c:f>
              <c:strCache>
                <c:ptCount val="1"/>
                <c:pt idx="0">
                  <c:v>Euro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1.1.6'!$A$3:$A$9</c:f>
              <c:strCache>
                <c:ptCount val="7"/>
                <c:pt idx="0">
                  <c:v>Denmark</c:v>
                </c:pt>
                <c:pt idx="1">
                  <c:v>Czechia</c:v>
                </c:pt>
                <c:pt idx="2">
                  <c:v>Sweden</c:v>
                </c:pt>
                <c:pt idx="3">
                  <c:v>Poland</c:v>
                </c:pt>
                <c:pt idx="4">
                  <c:v>Hungary</c:v>
                </c:pt>
                <c:pt idx="5">
                  <c:v>Romania</c:v>
                </c:pt>
                <c:pt idx="6">
                  <c:v>Bulgaria</c:v>
                </c:pt>
              </c:strCache>
            </c:strRef>
          </c:cat>
          <c:val>
            <c:numRef>
              <c:f>'C 1.1.6'!$C$3:$C$9</c:f>
              <c:numCache>
                <c:formatCode>0.0</c:formatCode>
                <c:ptCount val="7"/>
                <c:pt idx="0">
                  <c:v>1.7000000000000002</c:v>
                </c:pt>
                <c:pt idx="1">
                  <c:v>6.5</c:v>
                </c:pt>
                <c:pt idx="2">
                  <c:v>4.4000000000000004</c:v>
                </c:pt>
                <c:pt idx="3">
                  <c:v>21.4</c:v>
                </c:pt>
                <c:pt idx="4">
                  <c:v>29.5</c:v>
                </c:pt>
                <c:pt idx="5">
                  <c:v>42.2</c:v>
                </c:pt>
                <c:pt idx="6">
                  <c:v>74.900000000000006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CC-4529-9FDA-DE6052D0D4A4}"/>
            </c:ext>
          </c:extLst>
        </c:ser>
        <c:ser>
          <c:idx val="2"/>
          <c:order val="2"/>
          <c:tx>
            <c:strRef>
              <c:f>'C 1.1.6'!$D$2</c:f>
              <c:strCache>
                <c:ptCount val="1"/>
                <c:pt idx="0">
                  <c:v>Other currency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1.1.6'!$A$3:$A$9</c:f>
              <c:strCache>
                <c:ptCount val="7"/>
                <c:pt idx="0">
                  <c:v>Denmark</c:v>
                </c:pt>
                <c:pt idx="1">
                  <c:v>Czechia</c:v>
                </c:pt>
                <c:pt idx="2">
                  <c:v>Sweden</c:v>
                </c:pt>
                <c:pt idx="3">
                  <c:v>Poland</c:v>
                </c:pt>
                <c:pt idx="4">
                  <c:v>Hungary</c:v>
                </c:pt>
                <c:pt idx="5">
                  <c:v>Romania</c:v>
                </c:pt>
                <c:pt idx="6">
                  <c:v>Bulgaria</c:v>
                </c:pt>
              </c:strCache>
            </c:strRef>
          </c:cat>
          <c:val>
            <c:numRef>
              <c:f>'C 1.1.6'!$D$3:$D$9</c:f>
              <c:numCache>
                <c:formatCode>0.0</c:formatCode>
                <c:ptCount val="7"/>
                <c:pt idx="0">
                  <c:v>1.9</c:v>
                </c:pt>
                <c:pt idx="1">
                  <c:v>0.2</c:v>
                </c:pt>
                <c:pt idx="2">
                  <c:v>2.4</c:v>
                </c:pt>
                <c:pt idx="3">
                  <c:v>3.0000000000000004</c:v>
                </c:pt>
                <c:pt idx="4">
                  <c:v>0</c:v>
                </c:pt>
                <c:pt idx="5">
                  <c:v>8.6999999999999993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CC-4529-9FDA-DE6052D0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773245248"/>
        <c:axId val="773241408"/>
      </c:barChart>
      <c:catAx>
        <c:axId val="77324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73241408"/>
        <c:crosses val="autoZero"/>
        <c:auto val="1"/>
        <c:lblAlgn val="ctr"/>
        <c:lblOffset val="100"/>
        <c:noMultiLvlLbl val="0"/>
      </c:catAx>
      <c:valAx>
        <c:axId val="7732414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9.8473658296405718E-3"/>
              <c:y val="0.389048511793168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732452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788630557074018"/>
          <c:y val="0.91406109950541892"/>
          <c:w val="0.5189982437571965"/>
          <c:h val="7.23334583177102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 1.1.7'!$B$2</c:f>
              <c:strCache>
                <c:ptCount val="1"/>
                <c:pt idx="0">
                  <c:v>Debt securities (AF.3)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1.1.7'!$A$3:$A$30</c:f>
              <c:strCache>
                <c:ptCount val="28"/>
                <c:pt idx="0">
                  <c:v>Czechia</c:v>
                </c:pt>
                <c:pt idx="1">
                  <c:v>Denmark</c:v>
                </c:pt>
                <c:pt idx="2">
                  <c:v>Spain</c:v>
                </c:pt>
                <c:pt idx="3">
                  <c:v>France</c:v>
                </c:pt>
                <c:pt idx="4">
                  <c:v>Slovakia</c:v>
                </c:pt>
                <c:pt idx="5">
                  <c:v>Austria</c:v>
                </c:pt>
                <c:pt idx="6">
                  <c:v>Latvia</c:v>
                </c:pt>
                <c:pt idx="7">
                  <c:v>Slovenia</c:v>
                </c:pt>
                <c:pt idx="8">
                  <c:v>Hungary</c:v>
                </c:pt>
                <c:pt idx="9">
                  <c:v>Malta</c:v>
                </c:pt>
                <c:pt idx="10">
                  <c:v>Belgium</c:v>
                </c:pt>
                <c:pt idx="11">
                  <c:v>Bulgaria</c:v>
                </c:pt>
                <c:pt idx="12">
                  <c:v>Luxembourg</c:v>
                </c:pt>
                <c:pt idx="13">
                  <c:v>Netherlands</c:v>
                </c:pt>
                <c:pt idx="14">
                  <c:v>Italy</c:v>
                </c:pt>
                <c:pt idx="15">
                  <c:v>Romania</c:v>
                </c:pt>
                <c:pt idx="16">
                  <c:v>Lithuania</c:v>
                </c:pt>
                <c:pt idx="17">
                  <c:v>Germany</c:v>
                </c:pt>
                <c:pt idx="18">
                  <c:v>Finland</c:v>
                </c:pt>
                <c:pt idx="19">
                  <c:v>Poland</c:v>
                </c:pt>
                <c:pt idx="20">
                  <c:v>Croatia</c:v>
                </c:pt>
                <c:pt idx="21">
                  <c:v>Ireland</c:v>
                </c:pt>
                <c:pt idx="22">
                  <c:v>Cyprus</c:v>
                </c:pt>
                <c:pt idx="23">
                  <c:v>Sweden</c:v>
                </c:pt>
                <c:pt idx="24">
                  <c:v>Portugal</c:v>
                </c:pt>
                <c:pt idx="25">
                  <c:v>Estonia</c:v>
                </c:pt>
                <c:pt idx="26">
                  <c:v>Norway</c:v>
                </c:pt>
                <c:pt idx="27">
                  <c:v>Greece</c:v>
                </c:pt>
              </c:strCache>
            </c:strRef>
          </c:cat>
          <c:val>
            <c:numRef>
              <c:f>'C 1.1.7'!$B$3:$B$30</c:f>
              <c:numCache>
                <c:formatCode>0.0</c:formatCode>
                <c:ptCount val="28"/>
                <c:pt idx="0">
                  <c:v>90.5</c:v>
                </c:pt>
                <c:pt idx="1">
                  <c:v>90.2</c:v>
                </c:pt>
                <c:pt idx="2">
                  <c:v>89.6</c:v>
                </c:pt>
                <c:pt idx="3">
                  <c:v>89.399999999999991</c:v>
                </c:pt>
                <c:pt idx="4">
                  <c:v>88.7</c:v>
                </c:pt>
                <c:pt idx="5">
                  <c:v>88.6</c:v>
                </c:pt>
                <c:pt idx="6">
                  <c:v>87.6</c:v>
                </c:pt>
                <c:pt idx="7">
                  <c:v>86.7</c:v>
                </c:pt>
                <c:pt idx="8">
                  <c:v>86.6</c:v>
                </c:pt>
                <c:pt idx="9">
                  <c:v>86.5</c:v>
                </c:pt>
                <c:pt idx="10">
                  <c:v>86</c:v>
                </c:pt>
                <c:pt idx="11">
                  <c:v>85.8</c:v>
                </c:pt>
                <c:pt idx="12">
                  <c:v>84.9</c:v>
                </c:pt>
                <c:pt idx="13">
                  <c:v>84.899999999999991</c:v>
                </c:pt>
                <c:pt idx="14">
                  <c:v>83.9</c:v>
                </c:pt>
                <c:pt idx="15">
                  <c:v>81.5</c:v>
                </c:pt>
                <c:pt idx="16">
                  <c:v>80.900000000000006</c:v>
                </c:pt>
                <c:pt idx="17">
                  <c:v>79.3</c:v>
                </c:pt>
                <c:pt idx="18">
                  <c:v>75.100000000000009</c:v>
                </c:pt>
                <c:pt idx="19">
                  <c:v>73.099999999999994</c:v>
                </c:pt>
                <c:pt idx="20">
                  <c:v>72.100000000000009</c:v>
                </c:pt>
                <c:pt idx="21">
                  <c:v>66.400000000000006</c:v>
                </c:pt>
                <c:pt idx="22">
                  <c:v>58.5</c:v>
                </c:pt>
                <c:pt idx="23">
                  <c:v>58.2</c:v>
                </c:pt>
                <c:pt idx="24">
                  <c:v>57.1</c:v>
                </c:pt>
                <c:pt idx="25">
                  <c:v>56.4</c:v>
                </c:pt>
                <c:pt idx="26">
                  <c:v>29.1</c:v>
                </c:pt>
                <c:pt idx="2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B-420F-842A-BD7795B390A7}"/>
            </c:ext>
          </c:extLst>
        </c:ser>
        <c:ser>
          <c:idx val="1"/>
          <c:order val="1"/>
          <c:tx>
            <c:strRef>
              <c:f>'C 1.1.7'!$C$2</c:f>
              <c:strCache>
                <c:ptCount val="1"/>
                <c:pt idx="0">
                  <c:v>Loans (AF.4)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1.1.7'!$A$3:$A$30</c:f>
              <c:strCache>
                <c:ptCount val="28"/>
                <c:pt idx="0">
                  <c:v>Czechia</c:v>
                </c:pt>
                <c:pt idx="1">
                  <c:v>Denmark</c:v>
                </c:pt>
                <c:pt idx="2">
                  <c:v>Spain</c:v>
                </c:pt>
                <c:pt idx="3">
                  <c:v>France</c:v>
                </c:pt>
                <c:pt idx="4">
                  <c:v>Slovakia</c:v>
                </c:pt>
                <c:pt idx="5">
                  <c:v>Austria</c:v>
                </c:pt>
                <c:pt idx="6">
                  <c:v>Latvia</c:v>
                </c:pt>
                <c:pt idx="7">
                  <c:v>Slovenia</c:v>
                </c:pt>
                <c:pt idx="8">
                  <c:v>Hungary</c:v>
                </c:pt>
                <c:pt idx="9">
                  <c:v>Malta</c:v>
                </c:pt>
                <c:pt idx="10">
                  <c:v>Belgium</c:v>
                </c:pt>
                <c:pt idx="11">
                  <c:v>Bulgaria</c:v>
                </c:pt>
                <c:pt idx="12">
                  <c:v>Luxembourg</c:v>
                </c:pt>
                <c:pt idx="13">
                  <c:v>Netherlands</c:v>
                </c:pt>
                <c:pt idx="14">
                  <c:v>Italy</c:v>
                </c:pt>
                <c:pt idx="15">
                  <c:v>Romania</c:v>
                </c:pt>
                <c:pt idx="16">
                  <c:v>Lithuania</c:v>
                </c:pt>
                <c:pt idx="17">
                  <c:v>Germany</c:v>
                </c:pt>
                <c:pt idx="18">
                  <c:v>Finland</c:v>
                </c:pt>
                <c:pt idx="19">
                  <c:v>Poland</c:v>
                </c:pt>
                <c:pt idx="20">
                  <c:v>Croatia</c:v>
                </c:pt>
                <c:pt idx="21">
                  <c:v>Ireland</c:v>
                </c:pt>
                <c:pt idx="22">
                  <c:v>Cyprus</c:v>
                </c:pt>
                <c:pt idx="23">
                  <c:v>Sweden</c:v>
                </c:pt>
                <c:pt idx="24">
                  <c:v>Portugal</c:v>
                </c:pt>
                <c:pt idx="25">
                  <c:v>Estonia</c:v>
                </c:pt>
                <c:pt idx="26">
                  <c:v>Norway</c:v>
                </c:pt>
                <c:pt idx="27">
                  <c:v>Greece</c:v>
                </c:pt>
              </c:strCache>
            </c:strRef>
          </c:cat>
          <c:val>
            <c:numRef>
              <c:f>'C 1.1.7'!$C$3:$C$30</c:f>
              <c:numCache>
                <c:formatCode>0.0</c:formatCode>
                <c:ptCount val="28"/>
                <c:pt idx="0">
                  <c:v>8.1999999999999993</c:v>
                </c:pt>
                <c:pt idx="1">
                  <c:v>7.7</c:v>
                </c:pt>
                <c:pt idx="2">
                  <c:v>10.100000000000001</c:v>
                </c:pt>
                <c:pt idx="3">
                  <c:v>9.4</c:v>
                </c:pt>
                <c:pt idx="4">
                  <c:v>11.2</c:v>
                </c:pt>
                <c:pt idx="5">
                  <c:v>10.9</c:v>
                </c:pt>
                <c:pt idx="6">
                  <c:v>9.1999999999999993</c:v>
                </c:pt>
                <c:pt idx="7">
                  <c:v>12.8</c:v>
                </c:pt>
                <c:pt idx="8">
                  <c:v>12.4</c:v>
                </c:pt>
                <c:pt idx="9">
                  <c:v>9.5</c:v>
                </c:pt>
                <c:pt idx="10">
                  <c:v>13.799999999999999</c:v>
                </c:pt>
                <c:pt idx="11">
                  <c:v>14.2</c:v>
                </c:pt>
                <c:pt idx="12">
                  <c:v>13.5</c:v>
                </c:pt>
                <c:pt idx="13">
                  <c:v>14.8</c:v>
                </c:pt>
                <c:pt idx="14">
                  <c:v>10.1</c:v>
                </c:pt>
                <c:pt idx="15">
                  <c:v>16.5</c:v>
                </c:pt>
                <c:pt idx="16">
                  <c:v>18.8</c:v>
                </c:pt>
                <c:pt idx="17">
                  <c:v>20.2</c:v>
                </c:pt>
                <c:pt idx="18">
                  <c:v>24.5</c:v>
                </c:pt>
                <c:pt idx="19">
                  <c:v>26.2</c:v>
                </c:pt>
                <c:pt idx="20">
                  <c:v>27.8</c:v>
                </c:pt>
                <c:pt idx="21">
                  <c:v>22</c:v>
                </c:pt>
                <c:pt idx="22">
                  <c:v>40.6</c:v>
                </c:pt>
                <c:pt idx="23">
                  <c:v>34.799999999999997</c:v>
                </c:pt>
                <c:pt idx="24">
                  <c:v>25.5</c:v>
                </c:pt>
                <c:pt idx="25">
                  <c:v>43.2</c:v>
                </c:pt>
                <c:pt idx="26">
                  <c:v>70.900000000000006</c:v>
                </c:pt>
                <c:pt idx="27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7B-420F-842A-BD7795B390A7}"/>
            </c:ext>
          </c:extLst>
        </c:ser>
        <c:ser>
          <c:idx val="2"/>
          <c:order val="2"/>
          <c:tx>
            <c:strRef>
              <c:f>'C 1.1.7'!$D$2</c:f>
              <c:strCache>
                <c:ptCount val="1"/>
                <c:pt idx="0">
                  <c:v>Currency and deposits (AF.2)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1.1.7'!$A$3:$A$30</c:f>
              <c:strCache>
                <c:ptCount val="28"/>
                <c:pt idx="0">
                  <c:v>Czechia</c:v>
                </c:pt>
                <c:pt idx="1">
                  <c:v>Denmark</c:v>
                </c:pt>
                <c:pt idx="2">
                  <c:v>Spain</c:v>
                </c:pt>
                <c:pt idx="3">
                  <c:v>France</c:v>
                </c:pt>
                <c:pt idx="4">
                  <c:v>Slovakia</c:v>
                </c:pt>
                <c:pt idx="5">
                  <c:v>Austria</c:v>
                </c:pt>
                <c:pt idx="6">
                  <c:v>Latvia</c:v>
                </c:pt>
                <c:pt idx="7">
                  <c:v>Slovenia</c:v>
                </c:pt>
                <c:pt idx="8">
                  <c:v>Hungary</c:v>
                </c:pt>
                <c:pt idx="9">
                  <c:v>Malta</c:v>
                </c:pt>
                <c:pt idx="10">
                  <c:v>Belgium</c:v>
                </c:pt>
                <c:pt idx="11">
                  <c:v>Bulgaria</c:v>
                </c:pt>
                <c:pt idx="12">
                  <c:v>Luxembourg</c:v>
                </c:pt>
                <c:pt idx="13">
                  <c:v>Netherlands</c:v>
                </c:pt>
                <c:pt idx="14">
                  <c:v>Italy</c:v>
                </c:pt>
                <c:pt idx="15">
                  <c:v>Romania</c:v>
                </c:pt>
                <c:pt idx="16">
                  <c:v>Lithuania</c:v>
                </c:pt>
                <c:pt idx="17">
                  <c:v>Germany</c:v>
                </c:pt>
                <c:pt idx="18">
                  <c:v>Finland</c:v>
                </c:pt>
                <c:pt idx="19">
                  <c:v>Poland</c:v>
                </c:pt>
                <c:pt idx="20">
                  <c:v>Croatia</c:v>
                </c:pt>
                <c:pt idx="21">
                  <c:v>Ireland</c:v>
                </c:pt>
                <c:pt idx="22">
                  <c:v>Cyprus</c:v>
                </c:pt>
                <c:pt idx="23">
                  <c:v>Sweden</c:v>
                </c:pt>
                <c:pt idx="24">
                  <c:v>Portugal</c:v>
                </c:pt>
                <c:pt idx="25">
                  <c:v>Estonia</c:v>
                </c:pt>
                <c:pt idx="26">
                  <c:v>Norway</c:v>
                </c:pt>
                <c:pt idx="27">
                  <c:v>Greece</c:v>
                </c:pt>
              </c:strCache>
            </c:strRef>
          </c:cat>
          <c:val>
            <c:numRef>
              <c:f>'C 1.1.7'!$D$3:$D$30</c:f>
              <c:numCache>
                <c:formatCode>0.0</c:formatCode>
                <c:ptCount val="28"/>
                <c:pt idx="0">
                  <c:v>1.3000000000000007</c:v>
                </c:pt>
                <c:pt idx="1">
                  <c:v>2.099999999999997</c:v>
                </c:pt>
                <c:pt idx="2">
                  <c:v>0.30000000000000426</c:v>
                </c:pt>
                <c:pt idx="3">
                  <c:v>1.2000000000000082</c:v>
                </c:pt>
                <c:pt idx="4">
                  <c:v>9.9999999999997868E-2</c:v>
                </c:pt>
                <c:pt idx="5">
                  <c:v>0.50000000000000533</c:v>
                </c:pt>
                <c:pt idx="6">
                  <c:v>3.2000000000000064</c:v>
                </c:pt>
                <c:pt idx="7">
                  <c:v>0.49999999999999645</c:v>
                </c:pt>
                <c:pt idx="8">
                  <c:v>1.0000000000000053</c:v>
                </c:pt>
                <c:pt idx="9">
                  <c:v>4</c:v>
                </c:pt>
                <c:pt idx="10">
                  <c:v>0.20000000000000107</c:v>
                </c:pt>
                <c:pt idx="11">
                  <c:v>0</c:v>
                </c:pt>
                <c:pt idx="12">
                  <c:v>1.5999999999999943</c:v>
                </c:pt>
                <c:pt idx="13">
                  <c:v>0.30000000000000782</c:v>
                </c:pt>
                <c:pt idx="14">
                  <c:v>5.9999999999999947</c:v>
                </c:pt>
                <c:pt idx="15">
                  <c:v>2</c:v>
                </c:pt>
                <c:pt idx="16">
                  <c:v>0.29999999999999361</c:v>
                </c:pt>
                <c:pt idx="17">
                  <c:v>0.50000000000000355</c:v>
                </c:pt>
                <c:pt idx="18">
                  <c:v>0.39999999999999147</c:v>
                </c:pt>
                <c:pt idx="19">
                  <c:v>0.70000000000000639</c:v>
                </c:pt>
                <c:pt idx="20">
                  <c:v>9.9999999999990763E-2</c:v>
                </c:pt>
                <c:pt idx="21">
                  <c:v>11.599999999999994</c:v>
                </c:pt>
                <c:pt idx="22">
                  <c:v>0.89999999999999858</c:v>
                </c:pt>
                <c:pt idx="23">
                  <c:v>7</c:v>
                </c:pt>
                <c:pt idx="24">
                  <c:v>17.399999999999999</c:v>
                </c:pt>
                <c:pt idx="25">
                  <c:v>0.39999999999999858</c:v>
                </c:pt>
                <c:pt idx="26">
                  <c:v>0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7B-420F-842A-BD7795B39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34033920"/>
        <c:axId val="234045440"/>
      </c:barChart>
      <c:catAx>
        <c:axId val="2340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34045440"/>
        <c:crosses val="autoZero"/>
        <c:auto val="1"/>
        <c:lblAlgn val="ctr"/>
        <c:lblOffset val="100"/>
        <c:noMultiLvlLbl val="0"/>
      </c:catAx>
      <c:valAx>
        <c:axId val="2340454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5617352614015575E-3"/>
              <c:y val="0.342489246321320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3403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250190</xdr:colOff>
      <xdr:row>7</xdr:row>
      <xdr:rowOff>27940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C7AE4F-CCE0-496E-B8F1-3BBC0C0550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422015" cy="107569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0</xdr:row>
      <xdr:rowOff>118110</xdr:rowOff>
    </xdr:from>
    <xdr:to>
      <xdr:col>12</xdr:col>
      <xdr:colOff>533400</xdr:colOff>
      <xdr:row>19</xdr:row>
      <xdr:rowOff>22860</xdr:rowOff>
    </xdr:to>
    <xdr:graphicFrame macro="">
      <xdr:nvGraphicFramePr>
        <xdr:cNvPr id="12" name="Graf 2">
          <a:extLst>
            <a:ext uri="{FF2B5EF4-FFF2-40B4-BE49-F238E27FC236}">
              <a16:creationId xmlns:a16="http://schemas.microsoft.com/office/drawing/2014/main" id="{0B7E3F69-DC5C-436C-99B1-A779BE773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518159</xdr:colOff>
      <xdr:row>1</xdr:row>
      <xdr:rowOff>186690</xdr:rowOff>
    </xdr:from>
    <xdr:to>
      <xdr:col>15</xdr:col>
      <xdr:colOff>142874</xdr:colOff>
      <xdr:row>27</xdr:row>
      <xdr:rowOff>22860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3452FB97-CA3F-4DAD-B40A-50C20FDA4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26127</xdr:rowOff>
    </xdr:from>
    <xdr:to>
      <xdr:col>9</xdr:col>
      <xdr:colOff>114300</xdr:colOff>
      <xdr:row>27</xdr:row>
      <xdr:rowOff>28667</xdr:rowOff>
    </xdr:to>
    <xdr:graphicFrame macro="">
      <xdr:nvGraphicFramePr>
        <xdr:cNvPr id="14" name="Graf 2">
          <a:extLst>
            <a:ext uri="{FF2B5EF4-FFF2-40B4-BE49-F238E27FC236}">
              <a16:creationId xmlns:a16="http://schemas.microsoft.com/office/drawing/2014/main" id="{66C4221A-1881-4CFE-A01D-69A6290C6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7</xdr:row>
      <xdr:rowOff>80011</xdr:rowOff>
    </xdr:from>
    <xdr:to>
      <xdr:col>10</xdr:col>
      <xdr:colOff>360045</xdr:colOff>
      <xdr:row>32</xdr:row>
      <xdr:rowOff>19050</xdr:rowOff>
    </xdr:to>
    <xdr:graphicFrame macro="">
      <xdr:nvGraphicFramePr>
        <xdr:cNvPr id="8" name="Graf 1">
          <a:extLst>
            <a:ext uri="{FF2B5EF4-FFF2-40B4-BE49-F238E27FC236}">
              <a16:creationId xmlns:a16="http://schemas.microsoft.com/office/drawing/2014/main" id="{0D65AA06-44B4-4BCF-A157-E02EB07B4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</xdr:row>
      <xdr:rowOff>137160</xdr:rowOff>
    </xdr:from>
    <xdr:to>
      <xdr:col>9</xdr:col>
      <xdr:colOff>207483</xdr:colOff>
      <xdr:row>30</xdr:row>
      <xdr:rowOff>52209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9E072D74-3442-40FC-B4F5-77701472D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10</xdr:row>
      <xdr:rowOff>38100</xdr:rowOff>
    </xdr:from>
    <xdr:to>
      <xdr:col>10</xdr:col>
      <xdr:colOff>47005</xdr:colOff>
      <xdr:row>38</xdr:row>
      <xdr:rowOff>1877</xdr:rowOff>
    </xdr:to>
    <xdr:pic>
      <xdr:nvPicPr>
        <xdr:cNvPr id="5" name="Obrázek 3">
          <a:extLst>
            <a:ext uri="{FF2B5EF4-FFF2-40B4-BE49-F238E27FC236}">
              <a16:creationId xmlns:a16="http://schemas.microsoft.com/office/drawing/2014/main" id="{1B3B7CA7-D3F1-D03F-CDD4-DC40EC85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562100"/>
          <a:ext cx="7913294" cy="407857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</xdr:colOff>
      <xdr:row>4</xdr:row>
      <xdr:rowOff>146685</xdr:rowOff>
    </xdr:from>
    <xdr:to>
      <xdr:col>11</xdr:col>
      <xdr:colOff>23676</xdr:colOff>
      <xdr:row>31</xdr:row>
      <xdr:rowOff>142196</xdr:rowOff>
    </xdr:to>
    <xdr:graphicFrame macro="">
      <xdr:nvGraphicFramePr>
        <xdr:cNvPr id="52" name="Graf 1">
          <a:extLst>
            <a:ext uri="{FF2B5EF4-FFF2-40B4-BE49-F238E27FC236}">
              <a16:creationId xmlns:a16="http://schemas.microsoft.com/office/drawing/2014/main" id="{8153190D-78DE-4C89-B18D-DC686942B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</xdr:colOff>
      <xdr:row>9</xdr:row>
      <xdr:rowOff>133350</xdr:rowOff>
    </xdr:from>
    <xdr:to>
      <xdr:col>10</xdr:col>
      <xdr:colOff>500199</xdr:colOff>
      <xdr:row>36</xdr:row>
      <xdr:rowOff>135936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A9E2EF64-90C0-47A8-B10E-299F8B962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586105</xdr:colOff>
      <xdr:row>1</xdr:row>
      <xdr:rowOff>38100</xdr:rowOff>
    </xdr:from>
    <xdr:to>
      <xdr:col>14</xdr:col>
      <xdr:colOff>485776</xdr:colOff>
      <xdr:row>22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4</xdr:row>
      <xdr:rowOff>15240</xdr:rowOff>
    </xdr:from>
    <xdr:to>
      <xdr:col>3</xdr:col>
      <xdr:colOff>312420</xdr:colOff>
      <xdr:row>17</xdr:row>
      <xdr:rowOff>113100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316F373-58D9-4D01-8B93-193999C9F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540385</xdr:colOff>
      <xdr:row>1</xdr:row>
      <xdr:rowOff>203200</xdr:rowOff>
    </xdr:from>
    <xdr:to>
      <xdr:col>11</xdr:col>
      <xdr:colOff>480060</xdr:colOff>
      <xdr:row>22</xdr:row>
      <xdr:rowOff>105410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523874</xdr:colOff>
      <xdr:row>1</xdr:row>
      <xdr:rowOff>133349</xdr:rowOff>
    </xdr:from>
    <xdr:to>
      <xdr:col>11</xdr:col>
      <xdr:colOff>308609</xdr:colOff>
      <xdr:row>23</xdr:row>
      <xdr:rowOff>36194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68580</xdr:rowOff>
    </xdr:from>
    <xdr:to>
      <xdr:col>9</xdr:col>
      <xdr:colOff>438150</xdr:colOff>
      <xdr:row>40</xdr:row>
      <xdr:rowOff>9525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441BF424-4DCB-5DF4-5891-3C8457062BDC}"/>
            </a:ext>
          </a:extLst>
        </xdr:cNvPr>
        <xdr:cNvGrpSpPr/>
      </xdr:nvGrpSpPr>
      <xdr:grpSpPr>
        <a:xfrm>
          <a:off x="0" y="1135380"/>
          <a:ext cx="8410575" cy="4970145"/>
          <a:chOff x="286928" y="1135380"/>
          <a:chExt cx="8857072" cy="5196840"/>
        </a:xfrm>
      </xdr:grpSpPr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19E8FC4F-BB7D-4902-BB07-77A580043EE3}"/>
              </a:ext>
            </a:extLst>
          </xdr:cNvPr>
          <xdr:cNvGraphicFramePr>
            <a:graphicFrameLocks/>
          </xdr:cNvGraphicFramePr>
        </xdr:nvGraphicFramePr>
        <xdr:xfrm>
          <a:off x="286928" y="1135380"/>
          <a:ext cx="8857072" cy="5196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Šipka: nahoru 3">
            <a:extLst>
              <a:ext uri="{FF2B5EF4-FFF2-40B4-BE49-F238E27FC236}">
                <a16:creationId xmlns:a16="http://schemas.microsoft.com/office/drawing/2014/main" id="{D6AC170B-F5BE-4A31-BD7F-D477B0E265C2}"/>
              </a:ext>
            </a:extLst>
          </xdr:cNvPr>
          <xdr:cNvSpPr/>
        </xdr:nvSpPr>
        <xdr:spPr>
          <a:xfrm>
            <a:off x="5036820" y="5109211"/>
            <a:ext cx="352425" cy="236220"/>
          </a:xfrm>
          <a:prstGeom prst="upArrow">
            <a:avLst/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2">
              <a:shade val="15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0.40694</cdr:x>
      <cdr:y>0.79048</cdr:y>
    </cdr:from>
    <cdr:to>
      <cdr:x>0.5525</cdr:x>
      <cdr:y>0.88134</cdr:y>
    </cdr:to>
    <cdr:sp macro="" textlink="">
      <cdr:nvSpPr>
        <cdr:cNvPr id="3" name="TextovéPole 2">
          <a:extLst xmlns:a="http://schemas.openxmlformats.org/drawingml/2006/main">
            <a:ext uri="{FF2B5EF4-FFF2-40B4-BE49-F238E27FC236}">
              <a16:creationId xmlns:a16="http://schemas.microsoft.com/office/drawing/2014/main" id="{EF5B6C54-C04B-D3E6-BECE-F411341A11BB}"/>
            </a:ext>
          </a:extLst>
        </cdr:cNvPr>
        <cdr:cNvSpPr txBox="1"/>
      </cdr:nvSpPr>
      <cdr:spPr>
        <a:xfrm xmlns:a="http://schemas.openxmlformats.org/drawingml/2006/main">
          <a:off x="3573306" y="4108013"/>
          <a:ext cx="1278144" cy="472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 b="1" kern="12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Lower indexation</a:t>
          </a:r>
        </a:p>
      </cdr:txBody>
    </cdr:sp>
  </cdr:relSizeAnchor>
  <cdr:relSizeAnchor xmlns:cdr="http://schemas.openxmlformats.org/drawingml/2006/chartDrawing">
    <cdr:from>
      <cdr:x>0.5449</cdr:x>
      <cdr:y>0.61105</cdr:y>
    </cdr:from>
    <cdr:to>
      <cdr:x>0.58184</cdr:x>
      <cdr:y>0.71519</cdr:y>
    </cdr:to>
    <cdr:sp macro="" textlink="">
      <cdr:nvSpPr>
        <cdr:cNvPr id="4" name="Šipka: nahoru 3">
          <a:extLst xmlns:a="http://schemas.openxmlformats.org/drawingml/2006/main">
            <a:ext uri="{FF2B5EF4-FFF2-40B4-BE49-F238E27FC236}">
              <a16:creationId xmlns:a16="http://schemas.microsoft.com/office/drawing/2014/main" id="{888FC97E-C22E-ECF1-0CF4-4AC7612374E5}"/>
            </a:ext>
          </a:extLst>
        </cdr:cNvPr>
        <cdr:cNvSpPr/>
      </cdr:nvSpPr>
      <cdr:spPr>
        <a:xfrm xmlns:a="http://schemas.openxmlformats.org/drawingml/2006/main">
          <a:off x="4799371" y="3106694"/>
          <a:ext cx="325360" cy="529468"/>
        </a:xfrm>
        <a:prstGeom xmlns:a="http://schemas.openxmlformats.org/drawingml/2006/main" prst="upArrow">
          <a:avLst/>
        </a:prstGeom>
        <a:solidFill xmlns:a="http://schemas.openxmlformats.org/drawingml/2006/main">
          <a:srgbClr val="0070C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4">
            <a:shade val="15000"/>
          </a:schemeClr>
        </a:lnRef>
        <a:fillRef xmlns:a="http://schemas.openxmlformats.org/drawingml/2006/main" idx="1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 kern="1200"/>
        </a:p>
      </cdr:txBody>
    </cdr:sp>
  </cdr:relSizeAnchor>
  <cdr:relSizeAnchor xmlns:cdr="http://schemas.openxmlformats.org/drawingml/2006/chartDrawing">
    <cdr:from>
      <cdr:x>0.46132</cdr:x>
      <cdr:y>0.60391</cdr:y>
    </cdr:from>
    <cdr:to>
      <cdr:x>0.54719</cdr:x>
      <cdr:y>0.66557</cdr:y>
    </cdr:to>
    <cdr:sp macro="" textlink="">
      <cdr:nvSpPr>
        <cdr:cNvPr id="5" name="TextovéPole 1">
          <a:extLst xmlns:a="http://schemas.openxmlformats.org/drawingml/2006/main">
            <a:ext uri="{FF2B5EF4-FFF2-40B4-BE49-F238E27FC236}">
              <a16:creationId xmlns:a16="http://schemas.microsoft.com/office/drawing/2014/main" id="{4D0CA2C4-0DC9-9BF3-0EFE-2B56F6EC14AD}"/>
            </a:ext>
          </a:extLst>
        </cdr:cNvPr>
        <cdr:cNvSpPr txBox="1"/>
      </cdr:nvSpPr>
      <cdr:spPr>
        <a:xfrm xmlns:a="http://schemas.openxmlformats.org/drawingml/2006/main">
          <a:off x="4063168" y="3070401"/>
          <a:ext cx="756356" cy="313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800" b="1" kern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Retirement age</a:t>
          </a:r>
        </a:p>
      </cdr:txBody>
    </cdr:sp>
  </cdr:relSizeAnchor>
  <cdr:relSizeAnchor xmlns:cdr="http://schemas.openxmlformats.org/drawingml/2006/chartDrawing">
    <cdr:from>
      <cdr:x>0.55375</cdr:x>
      <cdr:y>0.46323</cdr:y>
    </cdr:from>
    <cdr:to>
      <cdr:x>0.59876</cdr:x>
      <cdr:y>0.54115</cdr:y>
    </cdr:to>
    <cdr:sp macro="" textlink="">
      <cdr:nvSpPr>
        <cdr:cNvPr id="6" name="Šipka: nahoru 5">
          <a:extLst xmlns:a="http://schemas.openxmlformats.org/drawingml/2006/main">
            <a:ext uri="{FF2B5EF4-FFF2-40B4-BE49-F238E27FC236}">
              <a16:creationId xmlns:a16="http://schemas.microsoft.com/office/drawing/2014/main" id="{A91D5FAA-988B-9FDC-45CB-72E099EB7DAE}"/>
            </a:ext>
          </a:extLst>
        </cdr:cNvPr>
        <cdr:cNvSpPr/>
      </cdr:nvSpPr>
      <cdr:spPr>
        <a:xfrm xmlns:a="http://schemas.openxmlformats.org/drawingml/2006/main">
          <a:off x="4877277" y="2355161"/>
          <a:ext cx="396439" cy="396161"/>
        </a:xfrm>
        <a:prstGeom xmlns:a="http://schemas.openxmlformats.org/drawingml/2006/main" prst="upArrow">
          <a:avLst/>
        </a:prstGeom>
      </cdr:spPr>
      <cdr:style>
        <a:lnRef xmlns:a="http://schemas.openxmlformats.org/drawingml/2006/main" idx="2">
          <a:schemeClr val="dk1">
            <a:shade val="15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 kern="1200"/>
        </a:p>
      </cdr:txBody>
    </cdr:sp>
  </cdr:relSizeAnchor>
  <cdr:relSizeAnchor xmlns:cdr="http://schemas.openxmlformats.org/drawingml/2006/chartDrawing">
    <cdr:from>
      <cdr:x>0.46122</cdr:x>
      <cdr:y>0.44598</cdr:y>
    </cdr:from>
    <cdr:to>
      <cdr:x>0.60678</cdr:x>
      <cdr:y>0.53684</cdr:y>
    </cdr:to>
    <cdr:sp macro="" textlink="">
      <cdr:nvSpPr>
        <cdr:cNvPr id="7" name="TextovéPole 1">
          <a:extLst xmlns:a="http://schemas.openxmlformats.org/drawingml/2006/main">
            <a:ext uri="{FF2B5EF4-FFF2-40B4-BE49-F238E27FC236}">
              <a16:creationId xmlns:a16="http://schemas.microsoft.com/office/drawing/2014/main" id="{300DB783-9707-0648-1EC0-D255F568A4B1}"/>
            </a:ext>
          </a:extLst>
        </cdr:cNvPr>
        <cdr:cNvSpPr txBox="1"/>
      </cdr:nvSpPr>
      <cdr:spPr>
        <a:xfrm xmlns:a="http://schemas.openxmlformats.org/drawingml/2006/main">
          <a:off x="4062319" y="2267446"/>
          <a:ext cx="1282062" cy="4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800" b="1"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Reduced credit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735330</xdr:colOff>
      <xdr:row>1</xdr:row>
      <xdr:rowOff>142875</xdr:rowOff>
    </xdr:from>
    <xdr:to>
      <xdr:col>16</xdr:col>
      <xdr:colOff>53341</xdr:colOff>
      <xdr:row>24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2D539D6-4B24-4006-88B2-C91DD45B6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449580</xdr:colOff>
      <xdr:row>1</xdr:row>
      <xdr:rowOff>609600</xdr:rowOff>
    </xdr:from>
    <xdr:to>
      <xdr:col>10</xdr:col>
      <xdr:colOff>20955</xdr:colOff>
      <xdr:row>23</xdr:row>
      <xdr:rowOff>92710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3CE7486-A777-4D17-9403-D8D79A62B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350520</xdr:rowOff>
    </xdr:from>
    <xdr:to>
      <xdr:col>11</xdr:col>
      <xdr:colOff>91440</xdr:colOff>
      <xdr:row>24</xdr:row>
      <xdr:rowOff>15240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506094</xdr:colOff>
      <xdr:row>1</xdr:row>
      <xdr:rowOff>592455</xdr:rowOff>
    </xdr:from>
    <xdr:to>
      <xdr:col>11</xdr:col>
      <xdr:colOff>502920</xdr:colOff>
      <xdr:row>22</xdr:row>
      <xdr:rowOff>51435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0</xdr:row>
      <xdr:rowOff>146685</xdr:rowOff>
    </xdr:from>
    <xdr:to>
      <xdr:col>14</xdr:col>
      <xdr:colOff>209550</xdr:colOff>
      <xdr:row>22</xdr:row>
      <xdr:rowOff>19050</xdr:rowOff>
    </xdr:to>
    <xdr:graphicFrame macro="">
      <xdr:nvGraphicFramePr>
        <xdr:cNvPr id="59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</xdr:row>
      <xdr:rowOff>51435</xdr:rowOff>
    </xdr:from>
    <xdr:to>
      <xdr:col>10</xdr:col>
      <xdr:colOff>266700</xdr:colOff>
      <xdr:row>25</xdr:row>
      <xdr:rowOff>43815</xdr:rowOff>
    </xdr:to>
    <xdr:graphicFrame macro="">
      <xdr:nvGraphicFramePr>
        <xdr:cNvPr id="13" name="Graf 1">
          <a:extLst>
            <a:ext uri="{FF2B5EF4-FFF2-40B4-BE49-F238E27FC236}">
              <a16:creationId xmlns:a16="http://schemas.microsoft.com/office/drawing/2014/main" id="{E3074DD0-A049-4BDB-AC8C-EE891706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568958</xdr:colOff>
      <xdr:row>1</xdr:row>
      <xdr:rowOff>81915</xdr:rowOff>
    </xdr:from>
    <xdr:to>
      <xdr:col>12</xdr:col>
      <xdr:colOff>342899</xdr:colOff>
      <xdr:row>24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E41D6AC-8F62-41F6-A431-51B4AB1FC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123825</xdr:rowOff>
    </xdr:from>
    <xdr:to>
      <xdr:col>20</xdr:col>
      <xdr:colOff>38100</xdr:colOff>
      <xdr:row>24</xdr:row>
      <xdr:rowOff>62865</xdr:rowOff>
    </xdr:to>
    <xdr:graphicFrame macro="">
      <xdr:nvGraphicFramePr>
        <xdr:cNvPr id="1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541020</xdr:colOff>
      <xdr:row>1</xdr:row>
      <xdr:rowOff>175260</xdr:rowOff>
    </xdr:from>
    <xdr:to>
      <xdr:col>12</xdr:col>
      <xdr:colOff>276225</xdr:colOff>
      <xdr:row>17</xdr:row>
      <xdr:rowOff>30480</xdr:rowOff>
    </xdr:to>
    <xdr:graphicFrame macro="">
      <xdr:nvGraphicFramePr>
        <xdr:cNvPr id="5" name="Graf 3">
          <a:extLst>
            <a:ext uri="{FF2B5EF4-FFF2-40B4-BE49-F238E27FC236}">
              <a16:creationId xmlns:a16="http://schemas.microsoft.com/office/drawing/2014/main" id="{DD0C911D-5579-4526-97F4-C00BCEF82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142875</xdr:rowOff>
    </xdr:from>
    <xdr:to>
      <xdr:col>8</xdr:col>
      <xdr:colOff>95250</xdr:colOff>
      <xdr:row>25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8D022D8-8A65-473A-805A-ECB82DCC7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6</xdr:row>
      <xdr:rowOff>94298</xdr:rowOff>
    </xdr:from>
    <xdr:to>
      <xdr:col>7</xdr:col>
      <xdr:colOff>320040</xdr:colOff>
      <xdr:row>26</xdr:row>
      <xdr:rowOff>129540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7D1808B-D87E-4018-952C-E974F6965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</xdr:colOff>
      <xdr:row>8</xdr:row>
      <xdr:rowOff>53340</xdr:rowOff>
    </xdr:from>
    <xdr:to>
      <xdr:col>10</xdr:col>
      <xdr:colOff>257175</xdr:colOff>
      <xdr:row>31</xdr:row>
      <xdr:rowOff>66675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842F512-51C3-4A99-BA4B-858DDA9E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5</xdr:row>
      <xdr:rowOff>142875</xdr:rowOff>
    </xdr:from>
    <xdr:to>
      <xdr:col>9</xdr:col>
      <xdr:colOff>487680</xdr:colOff>
      <xdr:row>30</xdr:row>
      <xdr:rowOff>74295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A09BC53-38CC-4C8E-B162-6FA2A82E3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</xdr:colOff>
      <xdr:row>5</xdr:row>
      <xdr:rowOff>1905</xdr:rowOff>
    </xdr:from>
    <xdr:to>
      <xdr:col>8</xdr:col>
      <xdr:colOff>276225</xdr:colOff>
      <xdr:row>27</xdr:row>
      <xdr:rowOff>28575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CBAFACB-A640-4B0F-8AFD-E2CFF6D4E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4</xdr:row>
      <xdr:rowOff>47625</xdr:rowOff>
    </xdr:from>
    <xdr:to>
      <xdr:col>6</xdr:col>
      <xdr:colOff>285750</xdr:colOff>
      <xdr:row>27</xdr:row>
      <xdr:rowOff>49530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44C7413-1A6E-4235-AD3F-C8E2AE590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5</xdr:row>
      <xdr:rowOff>43815</xdr:rowOff>
    </xdr:from>
    <xdr:to>
      <xdr:col>3</xdr:col>
      <xdr:colOff>95250</xdr:colOff>
      <xdr:row>22</xdr:row>
      <xdr:rowOff>133350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B82B328-B691-4E4E-9EB1-E2E437218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</xdr:colOff>
      <xdr:row>1</xdr:row>
      <xdr:rowOff>24765</xdr:rowOff>
    </xdr:from>
    <xdr:to>
      <xdr:col>19</xdr:col>
      <xdr:colOff>581025</xdr:colOff>
      <xdr:row>23</xdr:row>
      <xdr:rowOff>96203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B7D3BEF-E6A3-4114-9ED9-C9644E84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419101</xdr:colOff>
      <xdr:row>0</xdr:row>
      <xdr:rowOff>152401</xdr:rowOff>
    </xdr:from>
    <xdr:to>
      <xdr:col>16</xdr:col>
      <xdr:colOff>3322321</xdr:colOff>
      <xdr:row>30</xdr:row>
      <xdr:rowOff>22861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DBDA0B0-123C-4621-8C69-36427460E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</xdr:colOff>
      <xdr:row>0</xdr:row>
      <xdr:rowOff>118110</xdr:rowOff>
    </xdr:from>
    <xdr:to>
      <xdr:col>17</xdr:col>
      <xdr:colOff>308610</xdr:colOff>
      <xdr:row>20</xdr:row>
      <xdr:rowOff>137160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3AD8E7C-AB63-4425-8CA4-370D4309C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316230</xdr:colOff>
      <xdr:row>6</xdr:row>
      <xdr:rowOff>40005</xdr:rowOff>
    </xdr:from>
    <xdr:to>
      <xdr:col>9</xdr:col>
      <xdr:colOff>400050</xdr:colOff>
      <xdr:row>27</xdr:row>
      <xdr:rowOff>1905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6D54F52-1257-4E12-BCC7-C955D9AE9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150495</xdr:colOff>
      <xdr:row>5</xdr:row>
      <xdr:rowOff>97155</xdr:rowOff>
    </xdr:from>
    <xdr:to>
      <xdr:col>9</xdr:col>
      <xdr:colOff>361951</xdr:colOff>
      <xdr:row>26</xdr:row>
      <xdr:rowOff>84774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05AB1EC-3D3C-44F1-BF44-B592490C4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384810</xdr:colOff>
      <xdr:row>6</xdr:row>
      <xdr:rowOff>72390</xdr:rowOff>
    </xdr:from>
    <xdr:to>
      <xdr:col>10</xdr:col>
      <xdr:colOff>468630</xdr:colOff>
      <xdr:row>28</xdr:row>
      <xdr:rowOff>64770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CA972BE-2C49-4F02-A23F-568E426D5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</xdr:colOff>
      <xdr:row>6</xdr:row>
      <xdr:rowOff>64770</xdr:rowOff>
    </xdr:from>
    <xdr:to>
      <xdr:col>11</xdr:col>
      <xdr:colOff>104775</xdr:colOff>
      <xdr:row>28</xdr:row>
      <xdr:rowOff>148590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BF78FB-BE55-4151-9FB5-E23E45F3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8</xdr:row>
      <xdr:rowOff>114300</xdr:rowOff>
    </xdr:from>
    <xdr:to>
      <xdr:col>11</xdr:col>
      <xdr:colOff>263290</xdr:colOff>
      <xdr:row>33</xdr:row>
      <xdr:rowOff>140540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A71F54-73D7-49C0-996D-6DED91F49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333500"/>
          <a:ext cx="9237745" cy="38286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55536</xdr:colOff>
      <xdr:row>6</xdr:row>
      <xdr:rowOff>127209</xdr:rowOff>
    </xdr:from>
    <xdr:to>
      <xdr:col>12</xdr:col>
      <xdr:colOff>238124</xdr:colOff>
      <xdr:row>29</xdr:row>
      <xdr:rowOff>36195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7E0E67-7CDC-474D-9A3E-39C7DF86B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</xdr:row>
      <xdr:rowOff>114300</xdr:rowOff>
    </xdr:from>
    <xdr:to>
      <xdr:col>7</xdr:col>
      <xdr:colOff>289560</xdr:colOff>
      <xdr:row>23</xdr:row>
      <xdr:rowOff>15240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E6FFD1-8511-4A54-A71E-4BC0B36F1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411479</xdr:colOff>
      <xdr:row>0</xdr:row>
      <xdr:rowOff>130810</xdr:rowOff>
    </xdr:from>
    <xdr:to>
      <xdr:col>17</xdr:col>
      <xdr:colOff>196214</xdr:colOff>
      <xdr:row>27</xdr:row>
      <xdr:rowOff>30480</xdr:rowOff>
    </xdr:to>
    <xdr:graphicFrame macro="">
      <xdr:nvGraphicFramePr>
        <xdr:cNvPr id="26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342901</xdr:rowOff>
    </xdr:from>
    <xdr:to>
      <xdr:col>16</xdr:col>
      <xdr:colOff>66675</xdr:colOff>
      <xdr:row>20</xdr:row>
      <xdr:rowOff>161925</xdr:rowOff>
    </xdr:to>
    <xdr:graphicFrame macro="">
      <xdr:nvGraphicFramePr>
        <xdr:cNvPr id="6" name="Graf 3">
          <a:extLst>
            <a:ext uri="{FF2B5EF4-FFF2-40B4-BE49-F238E27FC236}">
              <a16:creationId xmlns:a16="http://schemas.microsoft.com/office/drawing/2014/main" id="{7FE3F6FC-BBF9-438D-98A7-0E016EBF1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R106"/>
  <sheetViews>
    <sheetView showGridLines="0" tabSelected="1" zoomScaleNormal="100" workbookViewId="0">
      <selection activeCell="C86" sqref="C86:J86"/>
    </sheetView>
  </sheetViews>
  <sheetFormatPr defaultColWidth="8.85546875" defaultRowHeight="12.75" x14ac:dyDescent="0.2"/>
  <cols>
    <col min="1" max="1" width="2.7109375" style="24" customWidth="1"/>
    <col min="2" max="2" width="3.7109375" style="24" customWidth="1"/>
    <col min="3" max="3" width="5.7109375" style="24" customWidth="1"/>
    <col min="4" max="8" width="8.85546875" style="35"/>
    <col min="9" max="9" width="10.28515625" style="35" customWidth="1"/>
    <col min="10" max="10" width="50.28515625" style="35" customWidth="1"/>
    <col min="11" max="16384" width="8.85546875" style="35"/>
  </cols>
  <sheetData>
    <row r="4" spans="1:9" x14ac:dyDescent="0.2">
      <c r="B4" s="1"/>
    </row>
    <row r="9" spans="1:9" s="97" customFormat="1" ht="15.75" x14ac:dyDescent="0.25">
      <c r="A9" s="318" t="s">
        <v>253</v>
      </c>
      <c r="B9" s="318"/>
      <c r="C9" s="318"/>
      <c r="D9" s="318"/>
      <c r="E9" s="318"/>
      <c r="F9" s="318"/>
      <c r="G9" s="318"/>
      <c r="H9" s="318"/>
      <c r="I9" s="318"/>
    </row>
    <row r="10" spans="1:9" x14ac:dyDescent="0.2">
      <c r="A10" s="316" t="s">
        <v>256</v>
      </c>
      <c r="B10" s="316"/>
      <c r="C10" s="316"/>
      <c r="D10" s="316"/>
    </row>
    <row r="12" spans="1:9" x14ac:dyDescent="0.2">
      <c r="B12" s="316" t="s">
        <v>254</v>
      </c>
      <c r="C12" s="316"/>
      <c r="D12" s="316"/>
      <c r="E12" s="316"/>
      <c r="F12" s="316"/>
      <c r="G12" s="316"/>
      <c r="H12" s="316"/>
    </row>
    <row r="13" spans="1:9" x14ac:dyDescent="0.2">
      <c r="A13" s="319" t="s">
        <v>255</v>
      </c>
      <c r="B13" s="319"/>
      <c r="C13" s="319"/>
      <c r="D13" s="319"/>
      <c r="E13" s="319"/>
      <c r="F13" s="319"/>
      <c r="G13" s="319"/>
    </row>
    <row r="14" spans="1:9" x14ac:dyDescent="0.2">
      <c r="C14" s="315" t="s">
        <v>257</v>
      </c>
      <c r="D14" s="315"/>
    </row>
    <row r="15" spans="1:9" x14ac:dyDescent="0.2">
      <c r="C15" s="315" t="s">
        <v>258</v>
      </c>
      <c r="D15" s="315"/>
    </row>
    <row r="16" spans="1:9" x14ac:dyDescent="0.2">
      <c r="C16" s="315" t="s">
        <v>259</v>
      </c>
      <c r="D16" s="315"/>
    </row>
    <row r="18" spans="1:14" x14ac:dyDescent="0.2">
      <c r="A18" s="24" t="s">
        <v>0</v>
      </c>
      <c r="B18" s="316" t="s">
        <v>388</v>
      </c>
      <c r="C18" s="316"/>
      <c r="D18" s="316"/>
      <c r="E18" s="316"/>
      <c r="F18" s="316"/>
      <c r="G18" s="316"/>
    </row>
    <row r="19" spans="1:14" x14ac:dyDescent="0.2">
      <c r="B19" s="24" t="s">
        <v>1</v>
      </c>
      <c r="C19" s="320" t="s">
        <v>389</v>
      </c>
      <c r="D19" s="320"/>
      <c r="E19" s="320"/>
      <c r="F19" s="320"/>
      <c r="G19" s="320"/>
      <c r="H19" s="320"/>
      <c r="I19" s="320"/>
      <c r="J19" s="320"/>
    </row>
    <row r="20" spans="1:14" x14ac:dyDescent="0.2">
      <c r="C20" s="315" t="s">
        <v>390</v>
      </c>
      <c r="D20" s="315"/>
      <c r="E20" s="315"/>
      <c r="F20" s="315"/>
      <c r="G20" s="315"/>
      <c r="H20" s="315"/>
      <c r="I20" s="315"/>
      <c r="J20" s="315"/>
    </row>
    <row r="21" spans="1:14" x14ac:dyDescent="0.2">
      <c r="C21" s="315" t="s">
        <v>391</v>
      </c>
      <c r="D21" s="315"/>
      <c r="E21" s="315"/>
      <c r="F21" s="315"/>
      <c r="G21" s="315"/>
      <c r="H21" s="315"/>
      <c r="I21" s="315"/>
      <c r="J21" s="315"/>
    </row>
    <row r="22" spans="1:14" x14ac:dyDescent="0.2">
      <c r="C22" s="315" t="s">
        <v>392</v>
      </c>
      <c r="D22" s="315"/>
      <c r="E22" s="315"/>
      <c r="F22" s="315"/>
      <c r="G22" s="315"/>
      <c r="H22" s="315"/>
      <c r="I22" s="315"/>
      <c r="J22" s="315"/>
      <c r="K22" s="315"/>
      <c r="L22" s="315"/>
      <c r="M22" s="315"/>
    </row>
    <row r="23" spans="1:14" x14ac:dyDescent="0.2">
      <c r="C23" s="315" t="s">
        <v>393</v>
      </c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</row>
    <row r="24" spans="1:14" x14ac:dyDescent="0.2">
      <c r="C24" s="315" t="s">
        <v>394</v>
      </c>
      <c r="D24" s="315"/>
      <c r="E24" s="315"/>
      <c r="F24" s="315"/>
      <c r="G24" s="315"/>
      <c r="H24" s="315"/>
      <c r="I24" s="315"/>
      <c r="J24" s="315"/>
    </row>
    <row r="25" spans="1:14" x14ac:dyDescent="0.2">
      <c r="C25" s="315" t="s">
        <v>395</v>
      </c>
      <c r="D25" s="315"/>
      <c r="E25" s="315"/>
      <c r="F25" s="315"/>
      <c r="G25" s="315"/>
    </row>
    <row r="26" spans="1:14" x14ac:dyDescent="0.2">
      <c r="C26" s="315" t="s">
        <v>396</v>
      </c>
      <c r="D26" s="315"/>
      <c r="E26" s="315"/>
      <c r="F26" s="315"/>
      <c r="G26" s="315"/>
      <c r="H26" s="315"/>
      <c r="I26" s="315"/>
      <c r="J26" s="315"/>
    </row>
    <row r="27" spans="1:14" ht="14.65" customHeight="1" x14ac:dyDescent="0.2">
      <c r="C27" s="315" t="s">
        <v>397</v>
      </c>
      <c r="D27" s="315"/>
      <c r="E27" s="315"/>
      <c r="F27" s="315"/>
      <c r="G27" s="315"/>
      <c r="H27" s="315"/>
      <c r="I27" s="315"/>
      <c r="J27" s="315"/>
    </row>
    <row r="28" spans="1:14" x14ac:dyDescent="0.2">
      <c r="B28" s="24" t="s">
        <v>2</v>
      </c>
      <c r="C28" s="317" t="s">
        <v>398</v>
      </c>
      <c r="D28" s="317"/>
      <c r="E28" s="317"/>
      <c r="F28" s="317"/>
    </row>
    <row r="29" spans="1:14" x14ac:dyDescent="0.2">
      <c r="C29" s="315" t="s">
        <v>399</v>
      </c>
      <c r="D29" s="315"/>
      <c r="E29" s="315"/>
      <c r="F29" s="315"/>
      <c r="G29" s="315"/>
      <c r="H29" s="315"/>
    </row>
    <row r="31" spans="1:14" x14ac:dyDescent="0.2">
      <c r="A31" s="24" t="s">
        <v>3</v>
      </c>
      <c r="B31" s="316" t="s">
        <v>400</v>
      </c>
      <c r="C31" s="316"/>
      <c r="D31" s="316"/>
      <c r="E31" s="316"/>
      <c r="F31" s="316"/>
      <c r="G31" s="316"/>
    </row>
    <row r="32" spans="1:14" x14ac:dyDescent="0.2">
      <c r="B32" s="24" t="s">
        <v>4</v>
      </c>
      <c r="C32" s="316" t="s">
        <v>401</v>
      </c>
      <c r="D32" s="316"/>
      <c r="E32" s="316"/>
    </row>
    <row r="33" spans="1:12" x14ac:dyDescent="0.2">
      <c r="C33" s="315" t="s">
        <v>402</v>
      </c>
      <c r="D33" s="315"/>
      <c r="E33" s="315"/>
      <c r="F33" s="315"/>
      <c r="G33" s="315"/>
      <c r="H33" s="315"/>
      <c r="I33" s="315"/>
      <c r="J33" s="315"/>
    </row>
    <row r="34" spans="1:12" x14ac:dyDescent="0.2">
      <c r="C34" s="315" t="s">
        <v>403</v>
      </c>
      <c r="D34" s="315"/>
      <c r="E34" s="315"/>
      <c r="F34" s="315"/>
      <c r="G34" s="315"/>
      <c r="H34" s="315"/>
      <c r="I34" s="315"/>
      <c r="J34" s="315"/>
    </row>
    <row r="35" spans="1:12" x14ac:dyDescent="0.2">
      <c r="C35" s="315" t="s">
        <v>404</v>
      </c>
      <c r="D35" s="315"/>
      <c r="E35" s="315"/>
      <c r="F35" s="315"/>
      <c r="G35" s="315"/>
      <c r="H35" s="315"/>
      <c r="I35" s="315"/>
    </row>
    <row r="36" spans="1:12" x14ac:dyDescent="0.2">
      <c r="B36" s="24" t="s">
        <v>5</v>
      </c>
      <c r="C36" s="316" t="s">
        <v>406</v>
      </c>
      <c r="D36" s="316"/>
      <c r="E36" s="316"/>
    </row>
    <row r="37" spans="1:12" x14ac:dyDescent="0.2">
      <c r="C37" s="315" t="s">
        <v>405</v>
      </c>
      <c r="D37" s="315"/>
      <c r="E37" s="315"/>
      <c r="F37" s="315"/>
      <c r="G37" s="315"/>
      <c r="H37" s="315"/>
      <c r="I37" s="315"/>
      <c r="J37" s="315"/>
    </row>
    <row r="38" spans="1:12" x14ac:dyDescent="0.2">
      <c r="C38" s="323" t="s">
        <v>407</v>
      </c>
      <c r="D38" s="323"/>
      <c r="E38" s="323"/>
      <c r="F38" s="323"/>
      <c r="G38" s="323"/>
      <c r="H38" s="323"/>
    </row>
    <row r="39" spans="1:12" x14ac:dyDescent="0.2">
      <c r="C39" s="323" t="s">
        <v>408</v>
      </c>
      <c r="D39" s="323"/>
      <c r="E39" s="323"/>
      <c r="F39" s="323"/>
      <c r="G39" s="323"/>
      <c r="H39" s="323"/>
      <c r="I39" s="323"/>
      <c r="J39" s="323"/>
    </row>
    <row r="40" spans="1:12" x14ac:dyDescent="0.2">
      <c r="C40" s="323" t="s">
        <v>409</v>
      </c>
      <c r="D40" s="323"/>
      <c r="E40" s="323"/>
      <c r="F40" s="323"/>
      <c r="G40" s="323"/>
      <c r="H40" s="323"/>
      <c r="I40" s="323"/>
      <c r="J40" s="323"/>
    </row>
    <row r="41" spans="1:12" x14ac:dyDescent="0.2">
      <c r="B41" s="24" t="s">
        <v>6</v>
      </c>
      <c r="C41" s="316" t="s">
        <v>410</v>
      </c>
      <c r="D41" s="316"/>
      <c r="E41" s="316"/>
      <c r="F41" s="316"/>
      <c r="G41" s="316"/>
    </row>
    <row r="42" spans="1:12" x14ac:dyDescent="0.2">
      <c r="C42" s="323" t="s">
        <v>411</v>
      </c>
      <c r="D42" s="323"/>
      <c r="E42" s="323"/>
      <c r="F42" s="323"/>
      <c r="G42" s="323"/>
      <c r="H42" s="323"/>
      <c r="I42" s="323"/>
      <c r="J42" s="323"/>
    </row>
    <row r="44" spans="1:12" x14ac:dyDescent="0.2">
      <c r="A44" s="24" t="s">
        <v>7</v>
      </c>
      <c r="B44" s="316" t="s">
        <v>412</v>
      </c>
      <c r="C44" s="316"/>
      <c r="D44" s="316"/>
      <c r="E44" s="316"/>
      <c r="F44" s="316"/>
      <c r="G44" s="316"/>
      <c r="H44" s="316"/>
      <c r="I44" s="316"/>
    </row>
    <row r="45" spans="1:12" x14ac:dyDescent="0.2">
      <c r="B45" s="24" t="s">
        <v>8</v>
      </c>
      <c r="C45" s="316" t="s">
        <v>413</v>
      </c>
      <c r="D45" s="316"/>
      <c r="E45" s="316"/>
    </row>
    <row r="46" spans="1:12" x14ac:dyDescent="0.2">
      <c r="C46" s="24" t="s">
        <v>9</v>
      </c>
      <c r="D46" s="317" t="s">
        <v>315</v>
      </c>
      <c r="E46" s="317"/>
    </row>
    <row r="47" spans="1:12" x14ac:dyDescent="0.2">
      <c r="D47" s="315" t="s">
        <v>414</v>
      </c>
      <c r="E47" s="315"/>
      <c r="F47" s="315"/>
      <c r="G47" s="315"/>
      <c r="H47" s="315"/>
      <c r="I47" s="315"/>
      <c r="J47" s="315"/>
      <c r="K47" s="315"/>
      <c r="L47" s="315"/>
    </row>
    <row r="48" spans="1:12" x14ac:dyDescent="0.2">
      <c r="D48" s="315" t="s">
        <v>415</v>
      </c>
      <c r="E48" s="315"/>
      <c r="F48" s="315"/>
      <c r="G48" s="315"/>
      <c r="H48" s="315"/>
      <c r="I48" s="315"/>
      <c r="J48" s="315"/>
    </row>
    <row r="49" spans="2:14" x14ac:dyDescent="0.2">
      <c r="D49" s="315" t="s">
        <v>416</v>
      </c>
      <c r="E49" s="315"/>
      <c r="F49" s="315"/>
      <c r="G49" s="315"/>
      <c r="H49" s="315"/>
      <c r="I49" s="315"/>
    </row>
    <row r="50" spans="2:14" x14ac:dyDescent="0.2">
      <c r="D50" s="315" t="s">
        <v>417</v>
      </c>
      <c r="E50" s="315"/>
      <c r="F50" s="315"/>
      <c r="G50" s="315"/>
      <c r="H50" s="315"/>
      <c r="I50" s="315"/>
      <c r="J50" s="315"/>
      <c r="K50" s="315"/>
      <c r="L50" s="315"/>
      <c r="M50" s="315"/>
      <c r="N50" s="315"/>
    </row>
    <row r="51" spans="2:14" x14ac:dyDescent="0.2">
      <c r="D51" s="315" t="s">
        <v>418</v>
      </c>
      <c r="E51" s="315"/>
      <c r="F51" s="315"/>
      <c r="G51" s="315"/>
      <c r="H51" s="315"/>
      <c r="I51" s="315"/>
      <c r="J51" s="315"/>
      <c r="K51" s="315"/>
    </row>
    <row r="52" spans="2:14" x14ac:dyDescent="0.2">
      <c r="C52" s="24" t="s">
        <v>10</v>
      </c>
      <c r="D52" s="317" t="s">
        <v>316</v>
      </c>
      <c r="E52" s="317"/>
    </row>
    <row r="53" spans="2:14" x14ac:dyDescent="0.2">
      <c r="D53" s="323" t="s">
        <v>419</v>
      </c>
      <c r="E53" s="323"/>
      <c r="F53" s="323"/>
      <c r="G53" s="323"/>
      <c r="H53" s="323"/>
      <c r="I53" s="323"/>
      <c r="J53" s="323"/>
    </row>
    <row r="54" spans="2:14" x14ac:dyDescent="0.2">
      <c r="C54" s="24" t="s">
        <v>11</v>
      </c>
      <c r="D54" s="317" t="s">
        <v>317</v>
      </c>
      <c r="E54" s="317"/>
      <c r="F54" s="317"/>
    </row>
    <row r="55" spans="2:14" x14ac:dyDescent="0.2">
      <c r="D55" s="315" t="s">
        <v>420</v>
      </c>
      <c r="E55" s="315"/>
      <c r="F55" s="315"/>
      <c r="G55" s="315"/>
      <c r="H55" s="315"/>
      <c r="I55" s="315"/>
      <c r="J55" s="315"/>
    </row>
    <row r="56" spans="2:14" x14ac:dyDescent="0.2">
      <c r="C56" s="24" t="s">
        <v>12</v>
      </c>
      <c r="D56" s="317" t="s">
        <v>421</v>
      </c>
      <c r="E56" s="317"/>
      <c r="F56" s="317"/>
      <c r="G56" s="317"/>
      <c r="H56" s="317"/>
      <c r="I56" s="317"/>
    </row>
    <row r="57" spans="2:14" x14ac:dyDescent="0.2">
      <c r="D57" s="315" t="s">
        <v>462</v>
      </c>
      <c r="E57" s="315"/>
      <c r="F57" s="315"/>
      <c r="G57" s="315"/>
      <c r="H57" s="315"/>
    </row>
    <row r="58" spans="2:14" x14ac:dyDescent="0.2">
      <c r="D58" s="315" t="s">
        <v>422</v>
      </c>
      <c r="E58" s="315"/>
      <c r="F58" s="315"/>
      <c r="G58" s="315"/>
      <c r="H58" s="315"/>
      <c r="I58" s="315"/>
      <c r="J58" s="315"/>
      <c r="K58" s="315"/>
    </row>
    <row r="59" spans="2:14" x14ac:dyDescent="0.2">
      <c r="B59" s="24" t="s">
        <v>13</v>
      </c>
      <c r="C59" s="316" t="s">
        <v>423</v>
      </c>
      <c r="D59" s="316"/>
    </row>
    <row r="60" spans="2:14" x14ac:dyDescent="0.2">
      <c r="C60" s="315" t="s">
        <v>424</v>
      </c>
      <c r="D60" s="315"/>
      <c r="E60" s="315"/>
      <c r="F60" s="315"/>
      <c r="G60" s="315"/>
      <c r="H60" s="315"/>
      <c r="I60" s="315"/>
      <c r="J60" s="315"/>
    </row>
    <row r="61" spans="2:14" x14ac:dyDescent="0.2">
      <c r="C61" s="315" t="s">
        <v>425</v>
      </c>
      <c r="D61" s="315"/>
      <c r="E61" s="315"/>
      <c r="F61" s="315"/>
      <c r="G61" s="315"/>
      <c r="H61" s="315"/>
      <c r="I61" s="315"/>
    </row>
    <row r="62" spans="2:14" x14ac:dyDescent="0.2">
      <c r="B62" s="24" t="s">
        <v>14</v>
      </c>
      <c r="C62" s="316" t="s">
        <v>426</v>
      </c>
      <c r="D62" s="316"/>
      <c r="E62" s="316"/>
      <c r="F62" s="316"/>
      <c r="G62" s="316"/>
      <c r="H62" s="316"/>
    </row>
    <row r="63" spans="2:14" x14ac:dyDescent="0.2">
      <c r="C63" s="315" t="s">
        <v>427</v>
      </c>
      <c r="D63" s="315"/>
      <c r="E63" s="315"/>
      <c r="F63" s="315"/>
      <c r="G63" s="315"/>
      <c r="H63" s="315"/>
      <c r="I63" s="315"/>
      <c r="J63" s="315"/>
    </row>
    <row r="64" spans="2:14" x14ac:dyDescent="0.2">
      <c r="B64" s="24" t="s">
        <v>15</v>
      </c>
      <c r="C64" s="316" t="s">
        <v>127</v>
      </c>
      <c r="D64" s="316"/>
    </row>
    <row r="65" spans="1:11" x14ac:dyDescent="0.2">
      <c r="C65" s="315" t="s">
        <v>129</v>
      </c>
      <c r="D65" s="315"/>
      <c r="E65" s="315"/>
      <c r="F65" s="315"/>
      <c r="G65" s="315"/>
      <c r="H65" s="315"/>
      <c r="I65" s="315"/>
    </row>
    <row r="66" spans="1:11" x14ac:dyDescent="0.2">
      <c r="B66" s="24" t="s">
        <v>16</v>
      </c>
      <c r="C66" s="316" t="s">
        <v>428</v>
      </c>
      <c r="D66" s="316"/>
      <c r="E66" s="316"/>
      <c r="F66" s="316"/>
      <c r="G66" s="316"/>
      <c r="H66" s="316"/>
      <c r="I66" s="316"/>
      <c r="J66" s="316"/>
    </row>
    <row r="67" spans="1:11" x14ac:dyDescent="0.2">
      <c r="C67" s="315" t="s">
        <v>429</v>
      </c>
      <c r="D67" s="315"/>
      <c r="E67" s="315"/>
      <c r="F67" s="315"/>
      <c r="G67" s="315"/>
      <c r="H67" s="315"/>
      <c r="I67" s="315"/>
      <c r="J67" s="315"/>
      <c r="K67" s="315"/>
    </row>
    <row r="68" spans="1:11" x14ac:dyDescent="0.2">
      <c r="B68" s="24" t="s">
        <v>17</v>
      </c>
      <c r="C68" s="316" t="s">
        <v>430</v>
      </c>
      <c r="D68" s="316"/>
      <c r="E68" s="316"/>
      <c r="F68" s="316"/>
    </row>
    <row r="69" spans="1:11" x14ac:dyDescent="0.2">
      <c r="C69" s="315" t="s">
        <v>431</v>
      </c>
      <c r="D69" s="315"/>
      <c r="E69" s="315"/>
      <c r="F69" s="315"/>
      <c r="G69" s="315"/>
      <c r="H69" s="315"/>
      <c r="I69" s="315"/>
      <c r="J69" s="315"/>
      <c r="K69" s="315"/>
    </row>
    <row r="71" spans="1:11" x14ac:dyDescent="0.2">
      <c r="A71" s="24" t="s">
        <v>18</v>
      </c>
      <c r="B71" s="316" t="s">
        <v>432</v>
      </c>
      <c r="C71" s="316"/>
      <c r="D71" s="316"/>
      <c r="E71" s="316"/>
      <c r="F71" s="316"/>
      <c r="G71" s="316"/>
      <c r="H71" s="316"/>
    </row>
    <row r="72" spans="1:11" x14ac:dyDescent="0.2">
      <c r="B72" s="24" t="s">
        <v>19</v>
      </c>
      <c r="C72" s="316" t="s">
        <v>383</v>
      </c>
      <c r="D72" s="316"/>
    </row>
    <row r="73" spans="1:11" x14ac:dyDescent="0.2">
      <c r="C73" s="315" t="s">
        <v>433</v>
      </c>
      <c r="D73" s="315"/>
      <c r="E73" s="315"/>
      <c r="F73" s="315"/>
      <c r="G73" s="315"/>
      <c r="H73" s="315"/>
    </row>
    <row r="74" spans="1:11" x14ac:dyDescent="0.2">
      <c r="B74" s="24" t="s">
        <v>20</v>
      </c>
      <c r="C74" s="316" t="s">
        <v>434</v>
      </c>
      <c r="D74" s="316"/>
      <c r="E74" s="316"/>
      <c r="F74" s="316"/>
    </row>
    <row r="75" spans="1:11" x14ac:dyDescent="0.2">
      <c r="B75" s="24" t="s">
        <v>21</v>
      </c>
      <c r="C75" s="316" t="s">
        <v>435</v>
      </c>
      <c r="D75" s="316"/>
    </row>
    <row r="76" spans="1:11" x14ac:dyDescent="0.2">
      <c r="C76" s="315" t="s">
        <v>436</v>
      </c>
      <c r="D76" s="315"/>
      <c r="E76" s="315"/>
      <c r="F76" s="315"/>
      <c r="G76" s="315"/>
    </row>
    <row r="77" spans="1:11" x14ac:dyDescent="0.2">
      <c r="C77" s="315" t="s">
        <v>463</v>
      </c>
      <c r="D77" s="315"/>
      <c r="E77" s="315"/>
      <c r="F77" s="315"/>
      <c r="G77" s="315"/>
      <c r="H77" s="315"/>
      <c r="I77" s="315"/>
      <c r="J77" s="315"/>
    </row>
    <row r="78" spans="1:11" x14ac:dyDescent="0.2">
      <c r="B78" s="24" t="s">
        <v>22</v>
      </c>
      <c r="C78" s="316" t="s">
        <v>437</v>
      </c>
      <c r="D78" s="316"/>
      <c r="E78" s="316"/>
      <c r="F78" s="316"/>
      <c r="G78" s="316"/>
    </row>
    <row r="80" spans="1:11" x14ac:dyDescent="0.2">
      <c r="A80" s="24" t="s">
        <v>23</v>
      </c>
      <c r="B80" s="316" t="s">
        <v>438</v>
      </c>
      <c r="C80" s="316"/>
      <c r="D80" s="316"/>
      <c r="E80" s="316"/>
      <c r="F80" s="316"/>
      <c r="G80" s="316"/>
      <c r="H80" s="316"/>
      <c r="I80" s="316"/>
    </row>
    <row r="81" spans="2:18" x14ac:dyDescent="0.2">
      <c r="B81" s="70" t="s">
        <v>24</v>
      </c>
      <c r="C81" s="316" t="s">
        <v>439</v>
      </c>
      <c r="D81" s="316"/>
      <c r="E81" s="316"/>
      <c r="F81" s="316"/>
      <c r="G81" s="316"/>
      <c r="H81" s="70"/>
      <c r="I81" s="70"/>
    </row>
    <row r="82" spans="2:18" x14ac:dyDescent="0.2">
      <c r="B82" s="70" t="s">
        <v>25</v>
      </c>
      <c r="C82" s="316" t="s">
        <v>440</v>
      </c>
      <c r="D82" s="316"/>
      <c r="E82" s="316"/>
      <c r="F82" s="316"/>
      <c r="G82" s="316"/>
      <c r="H82" s="316"/>
      <c r="I82" s="70"/>
    </row>
    <row r="83" spans="2:18" x14ac:dyDescent="0.2">
      <c r="B83" s="70"/>
      <c r="C83" s="315" t="s">
        <v>441</v>
      </c>
      <c r="D83" s="315"/>
      <c r="E83" s="315"/>
      <c r="F83" s="315"/>
      <c r="G83" s="315"/>
      <c r="H83" s="315"/>
      <c r="I83" s="315"/>
      <c r="J83" s="315"/>
      <c r="K83" s="315"/>
      <c r="L83" s="315"/>
      <c r="M83" s="315"/>
      <c r="N83" s="315"/>
      <c r="O83" s="315"/>
      <c r="P83" s="315"/>
      <c r="Q83" s="315"/>
      <c r="R83" s="315"/>
    </row>
    <row r="84" spans="2:18" x14ac:dyDescent="0.2">
      <c r="B84" s="24" t="s">
        <v>26</v>
      </c>
      <c r="C84" s="316" t="s">
        <v>442</v>
      </c>
      <c r="D84" s="316"/>
      <c r="E84" s="316"/>
      <c r="F84" s="316"/>
      <c r="G84" s="316"/>
      <c r="H84" s="316"/>
      <c r="I84" s="316"/>
    </row>
    <row r="85" spans="2:18" x14ac:dyDescent="0.2">
      <c r="C85" s="315" t="s">
        <v>465</v>
      </c>
      <c r="D85" s="315"/>
      <c r="E85" s="315"/>
      <c r="F85" s="315"/>
      <c r="G85" s="315"/>
      <c r="H85" s="315"/>
      <c r="I85" s="315"/>
      <c r="J85" s="315"/>
    </row>
    <row r="86" spans="2:18" x14ac:dyDescent="0.2">
      <c r="C86" s="315" t="s">
        <v>443</v>
      </c>
      <c r="D86" s="315"/>
      <c r="E86" s="315"/>
      <c r="F86" s="315"/>
      <c r="G86" s="315"/>
      <c r="H86" s="315"/>
      <c r="I86" s="315"/>
      <c r="J86" s="315"/>
    </row>
    <row r="87" spans="2:18" x14ac:dyDescent="0.2">
      <c r="B87" s="24" t="s">
        <v>27</v>
      </c>
      <c r="C87" s="317" t="s">
        <v>444</v>
      </c>
      <c r="D87" s="317"/>
      <c r="E87" s="317"/>
      <c r="F87" s="317"/>
      <c r="G87" s="317"/>
      <c r="H87" s="317"/>
      <c r="I87" s="317"/>
      <c r="J87" s="317"/>
    </row>
    <row r="88" spans="2:18" x14ac:dyDescent="0.2">
      <c r="C88" s="315" t="s">
        <v>445</v>
      </c>
      <c r="D88" s="315"/>
      <c r="E88" s="315"/>
      <c r="F88" s="315"/>
      <c r="G88" s="315"/>
      <c r="H88" s="315"/>
      <c r="I88" s="315"/>
      <c r="J88" s="315"/>
    </row>
    <row r="89" spans="2:18" x14ac:dyDescent="0.2">
      <c r="C89" s="315" t="s">
        <v>446</v>
      </c>
      <c r="D89" s="315"/>
      <c r="E89" s="315"/>
      <c r="F89" s="315"/>
      <c r="G89" s="315"/>
      <c r="H89" s="315"/>
      <c r="I89" s="315"/>
      <c r="J89" s="315"/>
      <c r="K89" s="315"/>
      <c r="L89" s="315"/>
      <c r="M89" s="315"/>
      <c r="N89" s="315"/>
      <c r="O89" s="315"/>
      <c r="P89" s="315"/>
    </row>
    <row r="90" spans="2:18" x14ac:dyDescent="0.2">
      <c r="B90" s="24" t="s">
        <v>28</v>
      </c>
      <c r="C90" s="321" t="s">
        <v>447</v>
      </c>
      <c r="D90" s="321"/>
      <c r="E90" s="321"/>
      <c r="F90" s="321"/>
      <c r="G90" s="321"/>
      <c r="H90" s="321"/>
      <c r="I90" s="321"/>
      <c r="J90" s="321"/>
    </row>
    <row r="91" spans="2:18" x14ac:dyDescent="0.2">
      <c r="C91" s="315" t="s">
        <v>448</v>
      </c>
      <c r="D91" s="315"/>
      <c r="E91" s="315"/>
      <c r="F91" s="315"/>
      <c r="G91" s="315"/>
      <c r="H91" s="315"/>
      <c r="I91" s="315"/>
      <c r="J91" s="315"/>
    </row>
    <row r="92" spans="2:18" x14ac:dyDescent="0.2">
      <c r="B92" s="24" t="s">
        <v>102</v>
      </c>
      <c r="C92" s="316" t="s">
        <v>449</v>
      </c>
      <c r="D92" s="316"/>
      <c r="E92" s="316"/>
      <c r="F92" s="316"/>
      <c r="G92" s="316"/>
      <c r="H92" s="316"/>
    </row>
    <row r="93" spans="2:18" x14ac:dyDescent="0.2">
      <c r="C93" s="24" t="s">
        <v>103</v>
      </c>
      <c r="D93" s="317" t="s">
        <v>450</v>
      </c>
      <c r="E93" s="317"/>
      <c r="F93" s="317"/>
      <c r="G93" s="317"/>
      <c r="H93" s="317"/>
    </row>
    <row r="94" spans="2:18" x14ac:dyDescent="0.2">
      <c r="D94" s="315" t="s">
        <v>451</v>
      </c>
      <c r="E94" s="315"/>
      <c r="F94" s="315"/>
      <c r="G94" s="315"/>
      <c r="H94" s="315"/>
      <c r="I94" s="315"/>
      <c r="J94" s="315"/>
    </row>
    <row r="95" spans="2:18" x14ac:dyDescent="0.2">
      <c r="D95" s="323" t="s">
        <v>452</v>
      </c>
      <c r="E95" s="323"/>
      <c r="F95" s="323"/>
      <c r="G95" s="323"/>
      <c r="H95" s="323"/>
      <c r="I95" s="323"/>
      <c r="J95" s="323"/>
    </row>
    <row r="96" spans="2:18" x14ac:dyDescent="0.2">
      <c r="D96" s="315" t="s">
        <v>453</v>
      </c>
      <c r="E96" s="315"/>
      <c r="F96" s="315"/>
      <c r="G96" s="315"/>
      <c r="H96" s="315"/>
      <c r="I96" s="315"/>
      <c r="J96" s="315"/>
      <c r="K96" s="315"/>
    </row>
    <row r="97" spans="2:15" x14ac:dyDescent="0.2">
      <c r="C97" s="24" t="s">
        <v>104</v>
      </c>
      <c r="D97" s="322" t="s">
        <v>454</v>
      </c>
      <c r="E97" s="322"/>
      <c r="F97" s="322"/>
      <c r="G97" s="322"/>
    </row>
    <row r="98" spans="2:15" x14ac:dyDescent="0.2">
      <c r="D98" s="315" t="s">
        <v>455</v>
      </c>
      <c r="E98" s="315"/>
      <c r="F98" s="315"/>
      <c r="G98" s="315"/>
      <c r="H98" s="315"/>
      <c r="I98" s="315"/>
      <c r="J98" s="315"/>
      <c r="K98" s="315"/>
    </row>
    <row r="99" spans="2:15" x14ac:dyDescent="0.2">
      <c r="D99" s="315" t="s">
        <v>456</v>
      </c>
      <c r="E99" s="315"/>
      <c r="F99" s="315"/>
      <c r="G99" s="315"/>
      <c r="H99" s="315"/>
      <c r="I99" s="315"/>
    </row>
    <row r="100" spans="2:15" x14ac:dyDescent="0.2">
      <c r="D100" s="315" t="s">
        <v>457</v>
      </c>
      <c r="E100" s="315"/>
      <c r="F100" s="315"/>
      <c r="G100" s="315"/>
      <c r="H100" s="315"/>
      <c r="I100" s="315"/>
      <c r="J100" s="315"/>
    </row>
    <row r="101" spans="2:15" x14ac:dyDescent="0.2">
      <c r="B101" s="24" t="s">
        <v>105</v>
      </c>
      <c r="C101" s="316" t="s">
        <v>458</v>
      </c>
      <c r="D101" s="316"/>
      <c r="E101" s="316"/>
      <c r="F101" s="316"/>
      <c r="G101" s="316"/>
      <c r="H101" s="316"/>
      <c r="I101" s="316"/>
    </row>
    <row r="103" spans="2:15" x14ac:dyDescent="0.2">
      <c r="B103" s="316" t="s">
        <v>459</v>
      </c>
      <c r="C103" s="316"/>
      <c r="D103" s="316"/>
      <c r="E103" s="316"/>
    </row>
    <row r="104" spans="2:15" x14ac:dyDescent="0.2">
      <c r="B104" s="70"/>
      <c r="C104" s="70"/>
      <c r="D104" s="70"/>
    </row>
    <row r="105" spans="2:15" x14ac:dyDescent="0.2">
      <c r="B105" s="316" t="s">
        <v>460</v>
      </c>
      <c r="C105" s="316"/>
      <c r="D105" s="316"/>
      <c r="E105" s="316"/>
    </row>
    <row r="106" spans="2:15" ht="13.15" customHeight="1" x14ac:dyDescent="0.2">
      <c r="C106" s="315" t="s">
        <v>461</v>
      </c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  <c r="N106" s="315"/>
      <c r="O106" s="315"/>
    </row>
  </sheetData>
  <mergeCells count="90">
    <mergeCell ref="D53:J53"/>
    <mergeCell ref="C66:J66"/>
    <mergeCell ref="D47:L47"/>
    <mergeCell ref="C38:H38"/>
    <mergeCell ref="C36:E36"/>
    <mergeCell ref="C40:J40"/>
    <mergeCell ref="C42:J42"/>
    <mergeCell ref="B44:I44"/>
    <mergeCell ref="C25:G25"/>
    <mergeCell ref="C32:E32"/>
    <mergeCell ref="C33:J33"/>
    <mergeCell ref="C39:J39"/>
    <mergeCell ref="C37:J37"/>
    <mergeCell ref="B105:E105"/>
    <mergeCell ref="C106:O106"/>
    <mergeCell ref="C90:J90"/>
    <mergeCell ref="C85:J85"/>
    <mergeCell ref="C86:J86"/>
    <mergeCell ref="D97:G97"/>
    <mergeCell ref="D94:J94"/>
    <mergeCell ref="D93:H93"/>
    <mergeCell ref="D95:J95"/>
    <mergeCell ref="D98:K98"/>
    <mergeCell ref="D99:I99"/>
    <mergeCell ref="D100:J100"/>
    <mergeCell ref="C101:I101"/>
    <mergeCell ref="B103:E103"/>
    <mergeCell ref="C78:G78"/>
    <mergeCell ref="B80:I80"/>
    <mergeCell ref="C74:F74"/>
    <mergeCell ref="D96:K96"/>
    <mergeCell ref="C92:H92"/>
    <mergeCell ref="C77:J77"/>
    <mergeCell ref="C76:G76"/>
    <mergeCell ref="C88:J88"/>
    <mergeCell ref="C82:H82"/>
    <mergeCell ref="C83:R83"/>
    <mergeCell ref="C84:I84"/>
    <mergeCell ref="C87:J87"/>
    <mergeCell ref="C89:P89"/>
    <mergeCell ref="C91:J91"/>
    <mergeCell ref="C81:G81"/>
    <mergeCell ref="C72:D72"/>
    <mergeCell ref="D48:J48"/>
    <mergeCell ref="D49:I49"/>
    <mergeCell ref="D55:J55"/>
    <mergeCell ref="C75:D75"/>
    <mergeCell ref="D50:N50"/>
    <mergeCell ref="D51:K51"/>
    <mergeCell ref="C64:D64"/>
    <mergeCell ref="D56:I56"/>
    <mergeCell ref="C61:I61"/>
    <mergeCell ref="C67:K67"/>
    <mergeCell ref="D57:H57"/>
    <mergeCell ref="D58:K58"/>
    <mergeCell ref="C60:J60"/>
    <mergeCell ref="C63:J63"/>
    <mergeCell ref="C73:H73"/>
    <mergeCell ref="A9:I9"/>
    <mergeCell ref="C23:N23"/>
    <mergeCell ref="C24:J24"/>
    <mergeCell ref="C20:J20"/>
    <mergeCell ref="C35:I35"/>
    <mergeCell ref="C28:F28"/>
    <mergeCell ref="C29:H29"/>
    <mergeCell ref="A13:G13"/>
    <mergeCell ref="B18:G18"/>
    <mergeCell ref="C26:J26"/>
    <mergeCell ref="C27:J27"/>
    <mergeCell ref="C34:J34"/>
    <mergeCell ref="B31:G31"/>
    <mergeCell ref="A10:D10"/>
    <mergeCell ref="B12:H12"/>
    <mergeCell ref="C19:J19"/>
    <mergeCell ref="C14:D14"/>
    <mergeCell ref="C15:D15"/>
    <mergeCell ref="C16:D16"/>
    <mergeCell ref="B71:H71"/>
    <mergeCell ref="D52:E52"/>
    <mergeCell ref="D54:F54"/>
    <mergeCell ref="C59:D59"/>
    <mergeCell ref="C62:H62"/>
    <mergeCell ref="C69:K69"/>
    <mergeCell ref="C68:F68"/>
    <mergeCell ref="C21:J21"/>
    <mergeCell ref="C65:I65"/>
    <mergeCell ref="C41:G41"/>
    <mergeCell ref="C45:E45"/>
    <mergeCell ref="D46:E46"/>
    <mergeCell ref="C22:M22"/>
  </mergeCells>
  <hyperlinks>
    <hyperlink ref="C14:D14" location="'C 1'!A1" display="Chart 1" xr:uid="{127E02FE-3AD6-4B95-A25B-04AA24EE9C45}"/>
    <hyperlink ref="C15:D15" location="'C 2'!A1" display="Chart 2" xr:uid="{D0F888C0-A100-44CA-BF45-36D8BAAFC31C}"/>
    <hyperlink ref="C16:D16" location="'C 3'!A1" display="Chart 3" xr:uid="{409C10FF-1D5B-4F5D-B4A5-16F3A1D4CAE8}"/>
    <hyperlink ref="C20:J20" location="'C 1.1.1'!A1" display="Chart 1.1.1 General government structural balance " xr:uid="{24873410-7A3E-4DBF-9E52-44FA03C6ACEB}"/>
    <hyperlink ref="C21:J21" location="'C 1.1.2'!A1" display="Chart 1.1.2 Total and adjusted balance and year-on-year change in debt of the general government sector" xr:uid="{82734E3E-1B8A-4215-AA05-162BEBB5CEF0}"/>
    <hyperlink ref="C22:M22" location="'C 1.1.3'!A1" display="Chart 1.1.3 General government debt minus the state debt financing reserve " xr:uid="{98BA09A9-8A52-4C0D-992C-43F02F9858B8}"/>
    <hyperlink ref="C23:N23" location="'T B1.1.1'!A1" display="Table B1.1.1 Revision of Czech public debt holdings (difference from the figures in the previous Long-Term Sustainability Report, in CZK billions)" xr:uid="{9003334F-2DAD-4B24-9F8B-C7F6D17D6A8F}"/>
    <hyperlink ref="C24:J24" location="'C 1.1.4'!A1" display="Chart 1.1.4 Public debt held by residents and non-residents " xr:uid="{96707E3F-DA25-4590-82FA-17FA9C502E77}"/>
    <hyperlink ref="C25:G25" location="'C 1.1.5'!A1" display="Chart 1.1.5 Public debt held by residents" xr:uid="{DF5F2725-B4E6-4FF3-81F9-CC69C6F9055E}"/>
    <hyperlink ref="C26:J26" location="'C 1.1.6'!A1" display="Chart 1.1.6 Central government debt structure by currency (2023)" xr:uid="{EDEAD0C1-F8BE-4F72-A723-BE90795E1E36}"/>
    <hyperlink ref="C27:J27" location="'C 1.1.7'!A1" display="Chart 1.1.7 General government debt structure by financial instrument (2024, as a % of total debt)" xr:uid="{C0623915-2238-4CDA-9AC3-907B2AAEA31E}"/>
    <hyperlink ref="C29:H29" location="'T 1.2.1'!A1" display="Table1.2.1 Decomposition of fiscal effort (pp) " xr:uid="{AD067CAB-94D3-477B-BB05-4578D6FBDA7A}"/>
    <hyperlink ref="C33:J33" location="'C 2.1.1'!A1" display="Chart 2.1.1 Convergence of output per worker to the Austrian level" xr:uid="{299061AE-4D1B-4E7F-A3A5-9F5E43F44023}"/>
    <hyperlink ref="C34:J34" location="'C B2.1.1'!A1" display="Chart B2.1.1 GDP per person employed (index, Austria 2000 = 100)" xr:uid="{E19B8034-C395-4BA1-9E38-79E2F49DC8B2}"/>
    <hyperlink ref="C35:I35" location="'C B2.1.2'!A1" display="Chart B2.1.2 Compensation of employees as a share of GDP" xr:uid="{C47505C6-3039-4D0C-9701-7B300BDEC859}"/>
    <hyperlink ref="C37:J37" location="'T 2.2.1'!A1" display="Table 2.2.1 Materialisation of the CZSO’s demographic projection in 2023–2024 (in ‰)" xr:uid="{9C55E8B4-734A-41E1-A530-EBE244959792}"/>
    <hyperlink ref="C38:H38" location="'C B2.2.1'!A1" display="Chart B2.2.1 Birth and fertility rates in 1990–2040" xr:uid="{1F64D323-A7B8-4936-BFD6-3DEC843F7A1B}"/>
    <hyperlink ref="C39:J39" location="'C B2.2.2'!A1" display="Chart B2.2.2 Decrease in the number of births in 2017–2024 by mother's age" xr:uid="{30FFCCA2-54E3-440B-9981-7B05448DD3C2}"/>
    <hyperlink ref="C40:J40" location="'C B2.2.3'!A1" display="Chart B2.2.3 Comparison of the decline in fertility rate across EU countries" xr:uid="{AE209057-DB89-4196-A1CC-04F8C1C95A08}"/>
    <hyperlink ref="C42:J42" location="'T 2.3.1'!A1" display="Table 2.3.1 Average annual growth rates based on the long-term projection (%)" xr:uid="{8B328519-764A-4DD9-8157-A4E82BA722D5}"/>
    <hyperlink ref="D47:L47" location="'C 3.1.1'!A1" display="Chart 3.1.1 Projection of the number of old-age pensioners (medium variant of the demographic projection)" xr:uid="{378EF587-FA68-4601-A478-84459679C7E1}"/>
    <hyperlink ref="D48:J48" location="'C 3.1.2'!A1" display="Chart 3.1.2 Ratio of average old-age pension to average wage (in %) " xr:uid="{6657C56F-6781-4CCF-85D4-1504EABFB365}"/>
    <hyperlink ref="D49:I49" location="'C 3.1.3'!A1" display="Chart 3.1.3 Ratio of old-age pension expendi-ture to GDP (in %)" xr:uid="{7E498A47-D95D-4F33-8709-557705197EB2}"/>
    <hyperlink ref="D50:N50" location="'C B3.1.1'!A1" display="Chart B3.1.1 Pension system balances according to different parts of the pension reform" xr:uid="{6DEF9B01-A054-49FB-8688-CDBD2E94FDD8}"/>
    <hyperlink ref="D51:K51" location="'C B3.1.2'!A1" display="Chart B3.1.2 Impact of pension reform on individual generations" xr:uid="{5F711DF1-3BB4-4665-A242-A7C426F586BF}"/>
    <hyperlink ref="D53:J53" location="'C 3.1.4'!A1" display="Chart 3.1.4 Ratio of expenditure on disability pensions to GDP (in %) " xr:uid="{C9D5D15F-9219-4C01-A6BA-479283036EB9}"/>
    <hyperlink ref="D55:J55" location="'C 3.1.5'!A1" display="Chart 3.1.5 Ratio of expenditure on survivors’ pensions to GDP (in %)" xr:uid="{DB0BE1DE-E029-42F3-AA0A-E3366178D7C9}"/>
    <hyperlink ref="D57:H57" location="'C 3.1.6'!A1" display="Chart 3.1.6 Annual balances of the pension system" xr:uid="{E0FF9857-8AA7-4B98-9B38-C92CB3724D8F}"/>
    <hyperlink ref="D58:K58" location="'C 3.1.1'!A1" display="Table 3.1.1 Summary of pension system projections for selected years (% of GDP)" xr:uid="{A7F8F020-ECD1-4EE4-A927-B4174C7620B8}"/>
    <hyperlink ref="C60:J60" location="'C 3.2.1'!A1" display="Chart 3.2.1 Costs covered by the health insurance by age group " xr:uid="{0406C70D-1539-4C55-85CC-1316294F4367}"/>
    <hyperlink ref="C61:I61" location="'C 3.2.2'!A1" display="Chart 3.2.2 Ratio of public health care expenditure to GDP (%)" xr:uid="{E7BB20B4-91E3-4566-8FFF-CC37E745BB7F}"/>
    <hyperlink ref="C63:J63" location="'C 3.3.1'!A1" display="Chart 3.3.1 Projections of non-pension social benefits in cash" xr:uid="{DC55640C-D0BE-4FA1-BF33-F75977AC9AD2}"/>
    <hyperlink ref="C65:I65" location="'C 3.4.1'!A1" display="Chart 3.4.1 Ratio of public education expenditure to GDP (%)" xr:uid="{6A79399C-4D40-48F1-82A8-F64A21EF194F}"/>
    <hyperlink ref="C67:K67" location="'T 3.5.1'!A1" display="Table 3.5.1 Ratio of expenditure associated with convergence effects and other expenditure to GDP (%)" xr:uid="{4BC2F8E1-E0C0-4562-87D1-37BE8E17B58C}"/>
    <hyperlink ref="C69:K69" location="'T 3.6.1'!A1" display="Table 3.6.1 General government revenue in selected years (% of GDP) " xr:uid="{0055FBB3-6A67-4A50-B5E3-4710ECCB1CA1}"/>
    <hyperlink ref="C73:H73" location="'C 4.1.1'!A1" display="Chart 4.1.1 Primary general government balance" xr:uid="{D8ACFC6D-CC89-4999-BDE4-85CE163FC9B3}"/>
    <hyperlink ref="C76:G76" location="'C 4.3.1'!A1" display="Chart 4.3.1 General government debt" xr:uid="{152AE8A8-0EE3-4C4E-961B-CEA3235FCEFD}"/>
    <hyperlink ref="C77:J77" location="'T 4.3.1'!A1" display="Table 4.3.1 Interest costs and budget balance (% of GDP) in selected years" xr:uid="{FE266596-3ECA-4139-8EB6-8748EF7D99BF}"/>
    <hyperlink ref="C83:R83" location="'C 5.2.1'!A1" display="Chart 5.2.1 General government debt – comparison of alternative scenarios (slower productivity growth and different demographic projections) with the baseline scenario" xr:uid="{E61B124F-CBAA-4E88-88A7-25BB686B7234}"/>
    <hyperlink ref="C85:J85" location="'C 5.3.1'!A1" display="Chart 5.3.1 Defence expenditure (% of GDP)" xr:uid="{ED8A82E3-F00F-4AC4-8CCB-CDF370763CC8}"/>
    <hyperlink ref="C86:J86" location="'C 5.3.2'!A1" display="Chart 5.3.2 General government debt in the baseline and alternative scenario with higher defence expenditure" xr:uid="{865C1670-49E7-47BD-94D5-C0BCAA582F77}"/>
    <hyperlink ref="C88:J88" location="'T 5.4.1'!A1" display="Table 5.4.1 Balance of the central government and local government subsectors (% of GDP, 2015–2024)" xr:uid="{03F83E94-DF2C-46E6-841B-27FEB4D364E5}"/>
    <hyperlink ref="C89:P89" location="'C 5.4.1'!A1" display="Chart 5.4.1 General government debt in the baseline and alternative scenario with the government borrowing requirement according to the state budget balance (% of GDP)" xr:uid="{B6873B19-0DEE-42C8-9B7C-7B0B7D4B84B3}"/>
    <hyperlink ref="C91:J91" location="'C 5.5.1'!A1" display="Chart 5.5.1 General government debt in the baseline and alternative scenarios with the construction of nuclear power plants" xr:uid="{1FCF52C5-0A0A-4CD9-A44B-F509FEF3A9EE}"/>
    <hyperlink ref="D94:J94" location="'C 5.6.1'!A1" display="Chart 5.6.1 Payments and receipts per person of a given age in 2024 " xr:uid="{B4718C28-D9C1-45CC-9E92-C8FB0C5D692A}"/>
    <hyperlink ref="D95:J95" location="'C 5.6.2'!A1" display="Chart 5.6.2 Public budget payments and receipts of a given generation" xr:uid="{387AE7D7-3E4D-46E2-8178-72D53606498D}"/>
    <hyperlink ref="D96:K96" location="'C 5.6.3'!A1" display="Chart 5.6.3 Net receipts of each generation, baseline and alternative scenario" xr:uid="{A459E981-88C9-488D-ACDD-B4164B167C2A}"/>
    <hyperlink ref="D98:K98" location="'C 5.6.4'!A1" display="Chart 5.6.4 Pension system payments and receipts of individual generations" xr:uid="{C80584F1-9011-477D-8B3B-249854251053}"/>
    <hyperlink ref="D99:I99" location="'C 5.6.5'!A1" display="Chart 5.6.5 Rising insurance rate scenario (net balances)" xr:uid="{BCC0A53A-B630-48BB-8C3A-6845EA2C693B}"/>
    <hyperlink ref="D100:J100" location="'C 5.6.6'!A1" display="Chart 5.6.6 Falling replacement rate scenario (net balances)" xr:uid="{AF0751AE-833D-43AA-B83E-9E264AD0777D}"/>
    <hyperlink ref="C106:O106" location="'T D.1'!A1" display="Table D.1 Summary of general government revenue and expenditure in selected years (% of GDP) – medium variant of demographic projection" xr:uid="{36EB0EA0-913D-4E4C-AA1F-EF0EE93D20F8}"/>
  </hyperlinks>
  <printOptions horizontalCentered="1" verticalCentered="1"/>
  <pageMargins left="0.25" right="0.25" top="0.75" bottom="0.75" header="0.3" footer="0.3"/>
  <pageSetup paperSize="9" scale="5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DC83-57B3-4E71-B0EE-701EA2929701}">
  <sheetPr>
    <tabColor rgb="FF00B050"/>
  </sheetPr>
  <dimension ref="A1:R17"/>
  <sheetViews>
    <sheetView workbookViewId="0">
      <selection activeCell="K31" sqref="K31"/>
    </sheetView>
  </sheetViews>
  <sheetFormatPr defaultColWidth="8.85546875" defaultRowHeight="12" x14ac:dyDescent="0.2"/>
  <cols>
    <col min="1" max="1" width="8.85546875" style="4"/>
    <col min="2" max="2" width="17.140625" style="4" customWidth="1"/>
    <col min="3" max="3" width="8.85546875" style="4"/>
    <col min="4" max="4" width="10.140625" style="4" customWidth="1"/>
    <col min="5" max="5" width="9.5703125" style="4" customWidth="1"/>
    <col min="6" max="6" width="10" style="4" customWidth="1"/>
    <col min="7" max="7" width="12.28515625" style="4" customWidth="1"/>
    <col min="8" max="9" width="11.7109375" style="4" customWidth="1"/>
    <col min="10" max="16384" width="8.85546875" style="4"/>
  </cols>
  <sheetData>
    <row r="1" spans="1:9" x14ac:dyDescent="0.2">
      <c r="A1" s="4" t="s">
        <v>281</v>
      </c>
    </row>
    <row r="2" spans="1:9" x14ac:dyDescent="0.2">
      <c r="A2" s="329" t="s">
        <v>167</v>
      </c>
      <c r="B2" s="331" t="s">
        <v>168</v>
      </c>
      <c r="C2" s="333" t="s">
        <v>169</v>
      </c>
      <c r="D2" s="334"/>
      <c r="E2" s="334"/>
      <c r="F2" s="335"/>
      <c r="G2" s="336" t="s">
        <v>173</v>
      </c>
      <c r="H2" s="326" t="s">
        <v>282</v>
      </c>
    </row>
    <row r="3" spans="1:9" ht="36.75" thickBot="1" x14ac:dyDescent="0.25">
      <c r="A3" s="330"/>
      <c r="B3" s="332"/>
      <c r="C3" s="288" t="s">
        <v>170</v>
      </c>
      <c r="D3" s="288" t="s">
        <v>174</v>
      </c>
      <c r="E3" s="288" t="s">
        <v>171</v>
      </c>
      <c r="F3" s="201" t="s">
        <v>172</v>
      </c>
      <c r="G3" s="337"/>
      <c r="H3" s="327"/>
      <c r="I3" s="41"/>
    </row>
    <row r="4" spans="1:9" ht="12.75" thickTop="1" x14ac:dyDescent="0.2">
      <c r="A4" s="289">
        <v>2021</v>
      </c>
      <c r="B4" s="290">
        <v>-63.383000000000038</v>
      </c>
      <c r="C4" s="291">
        <v>-37.863999999999898</v>
      </c>
      <c r="D4" s="291">
        <v>-25.574999999999999</v>
      </c>
      <c r="E4" s="291">
        <v>0</v>
      </c>
      <c r="F4" s="292">
        <v>0</v>
      </c>
      <c r="G4" s="293">
        <v>63.403999999999996</v>
      </c>
      <c r="H4" s="294">
        <v>2.1000000000000001E-2</v>
      </c>
      <c r="I4" s="202"/>
    </row>
    <row r="5" spans="1:9" x14ac:dyDescent="0.2">
      <c r="A5" s="289">
        <v>2022</v>
      </c>
      <c r="B5" s="295">
        <v>-128.86400000000003</v>
      </c>
      <c r="C5" s="296">
        <v>-82.560999999999922</v>
      </c>
      <c r="D5" s="296">
        <v>-49.106999999999971</v>
      </c>
      <c r="E5" s="296">
        <v>2.8</v>
      </c>
      <c r="F5" s="297">
        <v>0</v>
      </c>
      <c r="G5" s="298">
        <v>128.88099999999997</v>
      </c>
      <c r="H5" s="299">
        <v>1.7000000000000001E-2</v>
      </c>
      <c r="I5" s="202"/>
    </row>
    <row r="6" spans="1:9" x14ac:dyDescent="0.2">
      <c r="A6" s="300">
        <v>2023</v>
      </c>
      <c r="B6" s="301">
        <v>-37.152000000000044</v>
      </c>
      <c r="C6" s="302">
        <v>-29.975999999999885</v>
      </c>
      <c r="D6" s="302">
        <v>-15.16700000000003</v>
      </c>
      <c r="E6" s="302">
        <v>2.8</v>
      </c>
      <c r="F6" s="303">
        <v>5.1909999999999741</v>
      </c>
      <c r="G6" s="304">
        <v>42.860000000000014</v>
      </c>
      <c r="H6" s="8">
        <v>5.7080000000000002</v>
      </c>
      <c r="I6" s="202"/>
    </row>
    <row r="8" spans="1:9" x14ac:dyDescent="0.2">
      <c r="A8" s="328" t="s">
        <v>130</v>
      </c>
      <c r="B8" s="328"/>
    </row>
    <row r="17" spans="18:18" x14ac:dyDescent="0.2">
      <c r="R17" s="203"/>
    </row>
  </sheetData>
  <mergeCells count="6">
    <mergeCell ref="H2:H3"/>
    <mergeCell ref="A8:B8"/>
    <mergeCell ref="A2:A3"/>
    <mergeCell ref="B2:B3"/>
    <mergeCell ref="C2:F2"/>
    <mergeCell ref="G2:G3"/>
  </mergeCells>
  <hyperlinks>
    <hyperlink ref="A8:B8" location="CONTENTS!A1" display="Back to Contents" xr:uid="{0C51C04E-8381-443E-BF9B-1B1D93E30961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rgb="FF00B050"/>
  </sheetPr>
  <dimension ref="A1:G61"/>
  <sheetViews>
    <sheetView zoomScaleNormal="100" workbookViewId="0">
      <selection activeCell="S9" sqref="S9"/>
    </sheetView>
  </sheetViews>
  <sheetFormatPr defaultColWidth="9.140625" defaultRowHeight="12" x14ac:dyDescent="0.2"/>
  <cols>
    <col min="1" max="1" width="9.140625" style="40"/>
    <col min="2" max="4" width="14.28515625" style="4" customWidth="1"/>
    <col min="5" max="16384" width="9.140625" style="4"/>
  </cols>
  <sheetData>
    <row r="1" spans="1:4" x14ac:dyDescent="0.2">
      <c r="A1" s="4" t="s">
        <v>175</v>
      </c>
    </row>
    <row r="2" spans="1:4" s="59" customFormat="1" ht="36" x14ac:dyDescent="0.2">
      <c r="A2" s="2"/>
      <c r="B2" s="9" t="s">
        <v>176</v>
      </c>
      <c r="C2" s="9" t="s">
        <v>178</v>
      </c>
      <c r="D2" s="204" t="s">
        <v>177</v>
      </c>
    </row>
    <row r="3" spans="1:4" x14ac:dyDescent="0.2">
      <c r="A3" s="2">
        <v>1995</v>
      </c>
      <c r="B3" s="101">
        <v>148.96700000000001</v>
      </c>
      <c r="C3" s="101">
        <v>67.677999999999997</v>
      </c>
      <c r="D3" s="101">
        <v>13.476375520888087</v>
      </c>
    </row>
    <row r="4" spans="1:4" x14ac:dyDescent="0.2">
      <c r="A4" s="2">
        <v>1996</v>
      </c>
      <c r="B4" s="101">
        <v>155.82400000000001</v>
      </c>
      <c r="C4" s="101">
        <v>55.953000000000003</v>
      </c>
      <c r="D4" s="101">
        <v>11.506142709050961</v>
      </c>
    </row>
    <row r="5" spans="1:4" x14ac:dyDescent="0.2">
      <c r="A5" s="2">
        <v>1997</v>
      </c>
      <c r="B5" s="101">
        <v>180.75200000000001</v>
      </c>
      <c r="C5" s="101">
        <v>59.588999999999999</v>
      </c>
      <c r="D5" s="101">
        <v>12.123598243160012</v>
      </c>
    </row>
    <row r="6" spans="1:4" x14ac:dyDescent="0.2">
      <c r="A6" s="2">
        <v>1998</v>
      </c>
      <c r="B6" s="101">
        <v>260.43400000000003</v>
      </c>
      <c r="C6" s="101">
        <v>40.542000000000002</v>
      </c>
      <c r="D6" s="101">
        <v>13.876998493234307</v>
      </c>
    </row>
    <row r="7" spans="1:4" x14ac:dyDescent="0.2">
      <c r="A7" s="2">
        <v>1999</v>
      </c>
      <c r="B7" s="101">
        <v>305.505</v>
      </c>
      <c r="C7" s="101">
        <v>36.578000000000003</v>
      </c>
      <c r="D7" s="101">
        <v>15.087847746744441</v>
      </c>
    </row>
    <row r="8" spans="1:4" x14ac:dyDescent="0.2">
      <c r="A8" s="2">
        <v>2000</v>
      </c>
      <c r="B8" s="101">
        <v>368.73500000000001</v>
      </c>
      <c r="C8" s="101">
        <v>36.683</v>
      </c>
      <c r="D8" s="101">
        <v>16.894528482727008</v>
      </c>
    </row>
    <row r="9" spans="1:4" x14ac:dyDescent="0.2">
      <c r="A9" s="2">
        <v>2001</v>
      </c>
      <c r="B9" s="101">
        <v>555.08100000000002</v>
      </c>
      <c r="C9" s="101">
        <v>30.533999999999999</v>
      </c>
      <c r="D9" s="101">
        <v>22.596885136214517</v>
      </c>
    </row>
    <row r="10" spans="1:4" x14ac:dyDescent="0.2">
      <c r="A10" s="2">
        <v>2002</v>
      </c>
      <c r="B10" s="101">
        <v>659.67100000000005</v>
      </c>
      <c r="C10" s="101">
        <v>35.462000000000003</v>
      </c>
      <c r="D10" s="101">
        <v>25.703151749735436</v>
      </c>
    </row>
    <row r="11" spans="1:4" x14ac:dyDescent="0.2">
      <c r="A11" s="2">
        <v>2003</v>
      </c>
      <c r="B11" s="101">
        <v>732.17982697000002</v>
      </c>
      <c r="C11" s="101">
        <v>62.860008545999996</v>
      </c>
      <c r="D11" s="101">
        <v>28.061585551587132</v>
      </c>
    </row>
    <row r="12" spans="1:4" x14ac:dyDescent="0.2">
      <c r="A12" s="2">
        <v>2004</v>
      </c>
      <c r="B12" s="101">
        <v>694.60115498999994</v>
      </c>
      <c r="C12" s="101">
        <v>178.89184501</v>
      </c>
      <c r="D12" s="101">
        <v>28.288733286114898</v>
      </c>
    </row>
    <row r="13" spans="1:4" x14ac:dyDescent="0.2">
      <c r="A13" s="2">
        <v>2005</v>
      </c>
      <c r="B13" s="101">
        <v>665.79491283000004</v>
      </c>
      <c r="C13" s="101">
        <v>244.38808717000001</v>
      </c>
      <c r="D13" s="101">
        <v>27.677814731550288</v>
      </c>
    </row>
    <row r="14" spans="1:4" x14ac:dyDescent="0.2">
      <c r="A14" s="2">
        <v>2006</v>
      </c>
      <c r="B14" s="101">
        <v>708.32188006999991</v>
      </c>
      <c r="C14" s="101">
        <v>264.78511993000001</v>
      </c>
      <c r="D14" s="101">
        <v>27.564802739294532</v>
      </c>
    </row>
    <row r="15" spans="1:4" x14ac:dyDescent="0.2">
      <c r="A15" s="2">
        <v>2007</v>
      </c>
      <c r="B15" s="101">
        <v>764.13885137</v>
      </c>
      <c r="C15" s="101">
        <v>290.49414862999998</v>
      </c>
      <c r="D15" s="101">
        <v>27.345980129278701</v>
      </c>
    </row>
    <row r="16" spans="1:4" x14ac:dyDescent="0.2">
      <c r="A16" s="2">
        <v>2008</v>
      </c>
      <c r="B16" s="101">
        <v>816.72874368999999</v>
      </c>
      <c r="C16" s="101">
        <v>320.04525631000001</v>
      </c>
      <c r="D16" s="101">
        <v>28.154946893721068</v>
      </c>
    </row>
    <row r="17" spans="1:7" x14ac:dyDescent="0.2">
      <c r="A17" s="2">
        <v>2009</v>
      </c>
      <c r="B17" s="101">
        <v>924.53116032000003</v>
      </c>
      <c r="C17" s="101">
        <v>394.47083967999998</v>
      </c>
      <c r="D17" s="101">
        <v>33.430498757446763</v>
      </c>
    </row>
    <row r="18" spans="1:7" x14ac:dyDescent="0.2">
      <c r="A18" s="2">
        <v>2010</v>
      </c>
      <c r="B18" s="101">
        <v>1025.3510163999999</v>
      </c>
      <c r="C18" s="101">
        <v>454.74598365000003</v>
      </c>
      <c r="D18" s="101">
        <v>36.700089661369638</v>
      </c>
    </row>
    <row r="19" spans="1:7" x14ac:dyDescent="0.2">
      <c r="A19" s="2">
        <v>2011</v>
      </c>
      <c r="B19" s="101">
        <v>1123.732</v>
      </c>
      <c r="C19" s="101">
        <v>489.91800000000001</v>
      </c>
      <c r="D19" s="101">
        <v>39.401956606936395</v>
      </c>
    </row>
    <row r="20" spans="1:7" x14ac:dyDescent="0.2">
      <c r="A20" s="2">
        <v>2012</v>
      </c>
      <c r="B20" s="101">
        <v>1268.8119999999999</v>
      </c>
      <c r="C20" s="101">
        <v>536.495</v>
      </c>
      <c r="D20" s="101">
        <v>43.835303441688076</v>
      </c>
    </row>
    <row r="21" spans="1:7" x14ac:dyDescent="0.2">
      <c r="A21" s="2">
        <v>2013</v>
      </c>
      <c r="B21" s="101">
        <v>1241.8900000000001</v>
      </c>
      <c r="C21" s="101">
        <v>598.35699999999997</v>
      </c>
      <c r="D21" s="101">
        <v>44.141092455740704</v>
      </c>
    </row>
    <row r="22" spans="1:7" x14ac:dyDescent="0.2">
      <c r="A22" s="2">
        <v>2014</v>
      </c>
      <c r="B22" s="101">
        <v>1279.701</v>
      </c>
      <c r="C22" s="101">
        <v>539.18700000000001</v>
      </c>
      <c r="D22" s="101">
        <v>41.546179514759167</v>
      </c>
    </row>
    <row r="23" spans="1:7" x14ac:dyDescent="0.2">
      <c r="A23" s="2">
        <v>2015</v>
      </c>
      <c r="B23" s="101">
        <v>1158.5940000000001</v>
      </c>
      <c r="C23" s="101">
        <v>677.45299999999997</v>
      </c>
      <c r="D23" s="101">
        <v>39.469492862245318</v>
      </c>
    </row>
    <row r="24" spans="1:7" x14ac:dyDescent="0.2">
      <c r="A24" s="2">
        <v>2016</v>
      </c>
      <c r="B24" s="101">
        <v>968.798</v>
      </c>
      <c r="C24" s="101">
        <v>785.93899999999996</v>
      </c>
      <c r="D24" s="101">
        <v>36.232214130410092</v>
      </c>
      <c r="F24" s="325"/>
      <c r="G24" s="325"/>
    </row>
    <row r="25" spans="1:7" x14ac:dyDescent="0.2">
      <c r="A25" s="2">
        <v>2017</v>
      </c>
      <c r="B25" s="101">
        <v>954.48500000000001</v>
      </c>
      <c r="C25" s="101">
        <v>795.19200000000001</v>
      </c>
      <c r="D25" s="101">
        <v>33.781826424350264</v>
      </c>
    </row>
    <row r="26" spans="1:7" x14ac:dyDescent="0.2">
      <c r="A26" s="2">
        <v>2018</v>
      </c>
      <c r="B26" s="101">
        <v>1048.2860000000001</v>
      </c>
      <c r="C26" s="101">
        <v>686.3157812899999</v>
      </c>
      <c r="D26" s="101">
        <v>31.677755816393411</v>
      </c>
    </row>
    <row r="27" spans="1:7" x14ac:dyDescent="0.2">
      <c r="A27" s="2">
        <v>2019</v>
      </c>
      <c r="B27" s="101">
        <v>1072.3126314000001</v>
      </c>
      <c r="C27" s="101">
        <v>667.95064215000002</v>
      </c>
      <c r="D27" s="101">
        <v>29.551735655861933</v>
      </c>
    </row>
    <row r="28" spans="1:7" x14ac:dyDescent="0.2">
      <c r="A28" s="2">
        <v>2020</v>
      </c>
      <c r="B28" s="101">
        <v>1458.4179999999999</v>
      </c>
      <c r="C28" s="101">
        <v>691.23699999999997</v>
      </c>
      <c r="D28" s="101">
        <v>36.882939468985739</v>
      </c>
    </row>
    <row r="29" spans="1:7" x14ac:dyDescent="0.2">
      <c r="A29" s="2">
        <v>2021</v>
      </c>
      <c r="B29" s="5">
        <v>1773.376</v>
      </c>
      <c r="C29" s="5">
        <v>793.37599999999998</v>
      </c>
      <c r="D29" s="5">
        <v>40.692005317264226</v>
      </c>
    </row>
    <row r="30" spans="1:7" x14ac:dyDescent="0.2">
      <c r="A30" s="102">
        <v>2022</v>
      </c>
      <c r="B30" s="103">
        <v>2103.8879999999999</v>
      </c>
      <c r="C30" s="103">
        <v>893.74400000000003</v>
      </c>
      <c r="D30" s="5">
        <v>42.520374838011243</v>
      </c>
      <c r="F30" s="328" t="s">
        <v>130</v>
      </c>
      <c r="G30" s="328"/>
    </row>
    <row r="31" spans="1:7" x14ac:dyDescent="0.2">
      <c r="A31" s="2">
        <v>2023</v>
      </c>
      <c r="B31" s="103">
        <v>2384.0309999999999</v>
      </c>
      <c r="C31" s="103">
        <v>850.04600000000005</v>
      </c>
      <c r="D31" s="5">
        <v>42.222228024630354</v>
      </c>
    </row>
    <row r="32" spans="1:7" x14ac:dyDescent="0.2">
      <c r="A32" s="2">
        <v>2024</v>
      </c>
      <c r="B32" s="5">
        <v>2620.7310000000002</v>
      </c>
      <c r="C32" s="103">
        <v>871.17700000000002</v>
      </c>
      <c r="D32" s="5">
        <v>43.339879995511993</v>
      </c>
    </row>
    <row r="33" spans="1:4" x14ac:dyDescent="0.2">
      <c r="A33" s="4"/>
    </row>
    <row r="34" spans="1:4" x14ac:dyDescent="0.2">
      <c r="A34" s="4"/>
      <c r="D34" s="8"/>
    </row>
    <row r="35" spans="1:4" x14ac:dyDescent="0.2">
      <c r="A35" s="4"/>
      <c r="D35" s="8"/>
    </row>
    <row r="36" spans="1:4" x14ac:dyDescent="0.2">
      <c r="A36" s="4"/>
      <c r="D36" s="8"/>
    </row>
    <row r="37" spans="1:4" x14ac:dyDescent="0.2">
      <c r="A37" s="4"/>
      <c r="D37" s="8"/>
    </row>
    <row r="38" spans="1:4" x14ac:dyDescent="0.2">
      <c r="A38" s="4"/>
      <c r="D38" s="8"/>
    </row>
    <row r="39" spans="1:4" x14ac:dyDescent="0.2">
      <c r="A39" s="4"/>
      <c r="D39" s="8"/>
    </row>
    <row r="40" spans="1:4" x14ac:dyDescent="0.2">
      <c r="A40" s="4"/>
      <c r="D40" s="8"/>
    </row>
    <row r="41" spans="1:4" x14ac:dyDescent="0.2">
      <c r="A41" s="4"/>
      <c r="D41" s="8"/>
    </row>
    <row r="42" spans="1:4" x14ac:dyDescent="0.2">
      <c r="A42" s="4"/>
      <c r="D42" s="8"/>
    </row>
    <row r="43" spans="1:4" x14ac:dyDescent="0.2">
      <c r="A43" s="4"/>
      <c r="D43" s="8"/>
    </row>
    <row r="44" spans="1:4" x14ac:dyDescent="0.2">
      <c r="B44" s="8"/>
      <c r="C44" s="78"/>
      <c r="D44" s="8"/>
    </row>
    <row r="45" spans="1:4" x14ac:dyDescent="0.2">
      <c r="B45" s="8"/>
      <c r="C45" s="8"/>
      <c r="D45" s="8"/>
    </row>
    <row r="46" spans="1:4" x14ac:dyDescent="0.2">
      <c r="B46" s="8"/>
      <c r="C46" s="8"/>
      <c r="D46" s="8"/>
    </row>
    <row r="47" spans="1:4" x14ac:dyDescent="0.2">
      <c r="B47" s="8"/>
      <c r="C47" s="8"/>
      <c r="D47" s="8"/>
    </row>
    <row r="48" spans="1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</sheetData>
  <mergeCells count="2">
    <mergeCell ref="F24:G24"/>
    <mergeCell ref="F30:G30"/>
  </mergeCells>
  <hyperlinks>
    <hyperlink ref="F30:G30" location="CONTENTS!A1" display="Back to Contents" xr:uid="{E07BAD42-3042-4923-9BF3-8B9E12DCBC1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rgb="FF00B050"/>
  </sheetPr>
  <dimension ref="A1:G32"/>
  <sheetViews>
    <sheetView zoomScaleNormal="100" workbookViewId="0">
      <selection activeCell="L28" sqref="L28"/>
    </sheetView>
  </sheetViews>
  <sheetFormatPr defaultColWidth="9.140625" defaultRowHeight="14.25" x14ac:dyDescent="0.2"/>
  <cols>
    <col min="1" max="1" width="9.140625" style="63"/>
    <col min="2" max="4" width="17.140625" style="63" customWidth="1"/>
    <col min="5" max="16384" width="9.140625" style="63"/>
  </cols>
  <sheetData>
    <row r="1" spans="1:4" x14ac:dyDescent="0.2">
      <c r="A1" s="4" t="s">
        <v>179</v>
      </c>
      <c r="B1" s="4"/>
      <c r="C1" s="4"/>
      <c r="D1" s="4"/>
    </row>
    <row r="2" spans="1:4" ht="36" x14ac:dyDescent="0.2">
      <c r="A2" s="2"/>
      <c r="B2" s="9" t="s">
        <v>180</v>
      </c>
      <c r="C2" s="9" t="s">
        <v>181</v>
      </c>
      <c r="D2" s="9" t="s">
        <v>182</v>
      </c>
    </row>
    <row r="3" spans="1:4" x14ac:dyDescent="0.2">
      <c r="A3" s="162">
        <v>1995</v>
      </c>
      <c r="B3" s="240">
        <v>121.82299999999999</v>
      </c>
      <c r="C3" s="240">
        <v>13.177</v>
      </c>
      <c r="D3" s="240">
        <v>13.967000000000001</v>
      </c>
    </row>
    <row r="4" spans="1:4" x14ac:dyDescent="0.2">
      <c r="A4" s="162">
        <v>1996</v>
      </c>
      <c r="B4" s="240">
        <v>117.006</v>
      </c>
      <c r="C4" s="240">
        <v>18.303999999999998</v>
      </c>
      <c r="D4" s="240">
        <v>20.513999999999999</v>
      </c>
    </row>
    <row r="5" spans="1:4" x14ac:dyDescent="0.2">
      <c r="A5" s="162">
        <v>1997</v>
      </c>
      <c r="B5" s="240">
        <v>134.34899999999999</v>
      </c>
      <c r="C5" s="240">
        <v>24.669</v>
      </c>
      <c r="D5" s="240">
        <v>21.734000000000002</v>
      </c>
    </row>
    <row r="6" spans="1:4" x14ac:dyDescent="0.2">
      <c r="A6" s="162">
        <v>1998</v>
      </c>
      <c r="B6" s="240">
        <v>187.68199999999999</v>
      </c>
      <c r="C6" s="240">
        <v>57.143999999999998</v>
      </c>
      <c r="D6" s="240">
        <v>15.608000000000001</v>
      </c>
    </row>
    <row r="7" spans="1:4" x14ac:dyDescent="0.2">
      <c r="A7" s="162">
        <v>1999</v>
      </c>
      <c r="B7" s="240">
        <v>220.04599999999999</v>
      </c>
      <c r="C7" s="240">
        <v>74.33</v>
      </c>
      <c r="D7" s="240">
        <v>11.129</v>
      </c>
    </row>
    <row r="8" spans="1:4" x14ac:dyDescent="0.2">
      <c r="A8" s="162">
        <v>2000</v>
      </c>
      <c r="B8" s="240">
        <v>286.11099999999999</v>
      </c>
      <c r="C8" s="240">
        <v>73.893000000000001</v>
      </c>
      <c r="D8" s="240">
        <v>8.7309999999999999</v>
      </c>
    </row>
    <row r="9" spans="1:4" x14ac:dyDescent="0.2">
      <c r="A9" s="162">
        <v>2001</v>
      </c>
      <c r="B9" s="240">
        <v>439.58800000000002</v>
      </c>
      <c r="C9" s="240">
        <v>87.792000000000002</v>
      </c>
      <c r="D9" s="240">
        <v>27.701000000000001</v>
      </c>
    </row>
    <row r="10" spans="1:4" x14ac:dyDescent="0.2">
      <c r="A10" s="162">
        <v>2002</v>
      </c>
      <c r="B10" s="240">
        <v>508.29</v>
      </c>
      <c r="C10" s="240">
        <v>110.779</v>
      </c>
      <c r="D10" s="240">
        <v>40.601999999999997</v>
      </c>
    </row>
    <row r="11" spans="1:4" x14ac:dyDescent="0.2">
      <c r="A11" s="162">
        <v>2003</v>
      </c>
      <c r="B11" s="240">
        <v>533.44859196000004</v>
      </c>
      <c r="C11" s="240">
        <v>178.80663336000001</v>
      </c>
      <c r="D11" s="240">
        <v>19.92460165</v>
      </c>
    </row>
    <row r="12" spans="1:4" x14ac:dyDescent="0.2">
      <c r="A12" s="162">
        <v>2004</v>
      </c>
      <c r="B12" s="240">
        <v>451.39811064999998</v>
      </c>
      <c r="C12" s="240">
        <v>223.13752753</v>
      </c>
      <c r="D12" s="240">
        <v>20.065516809000002</v>
      </c>
    </row>
    <row r="13" spans="1:4" x14ac:dyDescent="0.2">
      <c r="A13" s="162">
        <v>2005</v>
      </c>
      <c r="B13" s="240">
        <v>402.00077928000002</v>
      </c>
      <c r="C13" s="240">
        <v>243.88230181999998</v>
      </c>
      <c r="D13" s="240">
        <v>19.911831721999999</v>
      </c>
    </row>
    <row r="14" spans="1:4" x14ac:dyDescent="0.2">
      <c r="A14" s="162">
        <v>2006</v>
      </c>
      <c r="B14" s="240">
        <v>417.07471526</v>
      </c>
      <c r="C14" s="240">
        <v>270.73523769999997</v>
      </c>
      <c r="D14" s="240">
        <v>20.511927106999998</v>
      </c>
    </row>
    <row r="15" spans="1:4" x14ac:dyDescent="0.2">
      <c r="A15" s="162">
        <v>2007</v>
      </c>
      <c r="B15" s="240">
        <v>445.93310557999996</v>
      </c>
      <c r="C15" s="240">
        <v>294.69721749000001</v>
      </c>
      <c r="D15" s="240">
        <v>23.508528297000002</v>
      </c>
    </row>
    <row r="16" spans="1:4" x14ac:dyDescent="0.2">
      <c r="A16" s="162">
        <v>2008</v>
      </c>
      <c r="B16" s="240">
        <v>429.70061673000004</v>
      </c>
      <c r="C16" s="240">
        <v>336.13090529999999</v>
      </c>
      <c r="D16" s="240">
        <v>50.897221661000003</v>
      </c>
    </row>
    <row r="17" spans="1:7" x14ac:dyDescent="0.2">
      <c r="A17" s="162">
        <v>2009</v>
      </c>
      <c r="B17" s="240">
        <v>494.14615821000001</v>
      </c>
      <c r="C17" s="240">
        <v>373.32885775</v>
      </c>
      <c r="D17" s="240">
        <v>57.056144354999994</v>
      </c>
    </row>
    <row r="18" spans="1:7" x14ac:dyDescent="0.2">
      <c r="A18" s="162">
        <v>2010</v>
      </c>
      <c r="B18" s="240">
        <v>582.69495813000003</v>
      </c>
      <c r="C18" s="240">
        <v>383.39424200999997</v>
      </c>
      <c r="D18" s="240">
        <v>59.261816216</v>
      </c>
    </row>
    <row r="19" spans="1:7" x14ac:dyDescent="0.2">
      <c r="A19" s="162">
        <v>2011</v>
      </c>
      <c r="B19" s="240">
        <v>676.30499999999995</v>
      </c>
      <c r="C19" s="240">
        <v>360.26100000000002</v>
      </c>
      <c r="D19" s="240">
        <v>87.165999999999997</v>
      </c>
    </row>
    <row r="20" spans="1:7" x14ac:dyDescent="0.2">
      <c r="A20" s="162">
        <v>2012</v>
      </c>
      <c r="B20" s="240">
        <v>772.87</v>
      </c>
      <c r="C20" s="240">
        <v>390.411</v>
      </c>
      <c r="D20" s="240">
        <v>105.53100000000001</v>
      </c>
    </row>
    <row r="21" spans="1:7" x14ac:dyDescent="0.2">
      <c r="A21" s="162">
        <v>2013</v>
      </c>
      <c r="B21" s="240">
        <v>718.62400000000002</v>
      </c>
      <c r="C21" s="240">
        <v>389.25599999999997</v>
      </c>
      <c r="D21" s="240">
        <v>134.01</v>
      </c>
    </row>
    <row r="22" spans="1:7" x14ac:dyDescent="0.2">
      <c r="A22" s="162">
        <v>2014</v>
      </c>
      <c r="B22" s="240">
        <v>725.25400000000002</v>
      </c>
      <c r="C22" s="240">
        <v>431.75299999999999</v>
      </c>
      <c r="D22" s="240">
        <v>122.694</v>
      </c>
    </row>
    <row r="23" spans="1:7" x14ac:dyDescent="0.2">
      <c r="A23" s="162">
        <v>2015</v>
      </c>
      <c r="B23" s="240">
        <v>617.33900000000006</v>
      </c>
      <c r="C23" s="240">
        <v>415.286</v>
      </c>
      <c r="D23" s="240">
        <v>125.96899999999999</v>
      </c>
      <c r="F23" s="328" t="s">
        <v>130</v>
      </c>
      <c r="G23" s="328"/>
    </row>
    <row r="24" spans="1:7" x14ac:dyDescent="0.2">
      <c r="A24" s="162">
        <v>2016</v>
      </c>
      <c r="B24" s="240">
        <v>438.41699999999997</v>
      </c>
      <c r="C24" s="240">
        <v>436.04399999999998</v>
      </c>
      <c r="D24" s="240">
        <v>94.337000000000003</v>
      </c>
    </row>
    <row r="25" spans="1:7" x14ac:dyDescent="0.2">
      <c r="A25" s="162">
        <v>2017</v>
      </c>
      <c r="B25" s="240">
        <v>478.56599999999997</v>
      </c>
      <c r="C25" s="240">
        <v>406.17399999999998</v>
      </c>
      <c r="D25" s="240">
        <v>69.745000000000005</v>
      </c>
    </row>
    <row r="26" spans="1:7" x14ac:dyDescent="0.2">
      <c r="A26" s="9">
        <v>2018</v>
      </c>
      <c r="B26" s="240">
        <v>522.14800000000002</v>
      </c>
      <c r="C26" s="240">
        <v>493.25799999999998</v>
      </c>
      <c r="D26" s="240">
        <v>32.880000000000003</v>
      </c>
    </row>
    <row r="27" spans="1:7" x14ac:dyDescent="0.2">
      <c r="A27" s="162">
        <v>2019</v>
      </c>
      <c r="B27" s="240">
        <v>541.8502019</v>
      </c>
      <c r="C27" s="240">
        <v>503.67642946000001</v>
      </c>
      <c r="D27" s="240">
        <v>26.786000000000001</v>
      </c>
    </row>
    <row r="28" spans="1:7" x14ac:dyDescent="0.2">
      <c r="A28" s="9">
        <v>2020</v>
      </c>
      <c r="B28" s="240">
        <v>821.18</v>
      </c>
      <c r="C28" s="240">
        <v>579.63400000000001</v>
      </c>
      <c r="D28" s="240">
        <v>57.603999999999999</v>
      </c>
    </row>
    <row r="29" spans="1:7" x14ac:dyDescent="0.2">
      <c r="A29" s="162">
        <v>2021</v>
      </c>
      <c r="B29" s="240">
        <v>1033.961</v>
      </c>
      <c r="C29" s="240">
        <v>663.03499999999997</v>
      </c>
      <c r="D29" s="240">
        <v>76.38</v>
      </c>
    </row>
    <row r="30" spans="1:7" x14ac:dyDescent="0.2">
      <c r="A30" s="9">
        <v>2022</v>
      </c>
      <c r="B30" s="241">
        <v>1221.4290000000001</v>
      </c>
      <c r="C30" s="241">
        <v>714.89300000000003</v>
      </c>
      <c r="D30" s="240">
        <v>167.566</v>
      </c>
    </row>
    <row r="31" spans="1:7" x14ac:dyDescent="0.2">
      <c r="A31" s="9">
        <v>2023</v>
      </c>
      <c r="B31" s="241">
        <v>1422.902</v>
      </c>
      <c r="C31" s="241">
        <v>751.02800000000002</v>
      </c>
      <c r="D31" s="240">
        <v>210.101</v>
      </c>
    </row>
    <row r="32" spans="1:7" x14ac:dyDescent="0.2">
      <c r="A32" s="9">
        <v>2024</v>
      </c>
      <c r="B32" s="240">
        <v>1612.623</v>
      </c>
      <c r="C32" s="240">
        <v>781.096</v>
      </c>
      <c r="D32" s="240">
        <v>227.012</v>
      </c>
    </row>
  </sheetData>
  <mergeCells count="1">
    <mergeCell ref="F23:G23"/>
  </mergeCells>
  <hyperlinks>
    <hyperlink ref="F23:G23" location="CONTENTS!A1" display="Back to Contents" xr:uid="{7A9DC53B-2BAF-414C-ABD8-C2E8DE823B5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D899-96C3-4DC3-AE86-2058D58E3330}">
  <sheetPr>
    <tabColor rgb="FF00B050"/>
  </sheetPr>
  <dimension ref="A1:G21"/>
  <sheetViews>
    <sheetView workbookViewId="0">
      <selection activeCell="A12" sqref="A12"/>
    </sheetView>
  </sheetViews>
  <sheetFormatPr defaultColWidth="8.85546875" defaultRowHeight="12" x14ac:dyDescent="0.2"/>
  <cols>
    <col min="1" max="1" width="18.7109375" style="194" customWidth="1"/>
    <col min="2" max="4" width="11.140625" style="194" customWidth="1"/>
    <col min="5" max="5" width="6.28515625" style="194" customWidth="1"/>
    <col min="6" max="6" width="14.140625" style="194" customWidth="1"/>
    <col min="7" max="16384" width="8.85546875" style="194"/>
  </cols>
  <sheetData>
    <row r="1" spans="1:4" x14ac:dyDescent="0.2">
      <c r="A1" s="4" t="s">
        <v>189</v>
      </c>
    </row>
    <row r="2" spans="1:4" ht="24" x14ac:dyDescent="0.2">
      <c r="A2" s="205"/>
      <c r="B2" s="199" t="s">
        <v>183</v>
      </c>
      <c r="C2" s="199" t="s">
        <v>115</v>
      </c>
      <c r="D2" s="199" t="s">
        <v>184</v>
      </c>
    </row>
    <row r="3" spans="1:4" x14ac:dyDescent="0.2">
      <c r="A3" s="205" t="s">
        <v>185</v>
      </c>
      <c r="B3" s="206">
        <v>96.399999999999991</v>
      </c>
      <c r="C3" s="206">
        <v>1.7000000000000002</v>
      </c>
      <c r="D3" s="206">
        <v>1.9</v>
      </c>
    </row>
    <row r="4" spans="1:4" x14ac:dyDescent="0.2">
      <c r="A4" s="205" t="s">
        <v>146</v>
      </c>
      <c r="B4" s="206">
        <v>93.300000000000011</v>
      </c>
      <c r="C4" s="206">
        <v>6.5</v>
      </c>
      <c r="D4" s="206">
        <v>0.2</v>
      </c>
    </row>
    <row r="5" spans="1:4" x14ac:dyDescent="0.2">
      <c r="A5" s="205" t="s">
        <v>186</v>
      </c>
      <c r="B5" s="206">
        <v>93.199999999999989</v>
      </c>
      <c r="C5" s="206">
        <v>4.4000000000000004</v>
      </c>
      <c r="D5" s="206">
        <v>2.4</v>
      </c>
    </row>
    <row r="6" spans="1:4" x14ac:dyDescent="0.2">
      <c r="A6" s="205" t="s">
        <v>144</v>
      </c>
      <c r="B6" s="206">
        <v>75.600000000000009</v>
      </c>
      <c r="C6" s="206">
        <v>21.4</v>
      </c>
      <c r="D6" s="206">
        <v>3.0000000000000004</v>
      </c>
    </row>
    <row r="7" spans="1:4" x14ac:dyDescent="0.2">
      <c r="A7" s="205" t="s">
        <v>143</v>
      </c>
      <c r="B7" s="206">
        <v>70.5</v>
      </c>
      <c r="C7" s="206">
        <v>29.5</v>
      </c>
      <c r="D7" s="206">
        <v>0</v>
      </c>
    </row>
    <row r="8" spans="1:4" x14ac:dyDescent="0.2">
      <c r="A8" s="205" t="s">
        <v>187</v>
      </c>
      <c r="B8" s="206">
        <v>49.099999999999994</v>
      </c>
      <c r="C8" s="206">
        <v>42.2</v>
      </c>
      <c r="D8" s="206">
        <v>8.6999999999999993</v>
      </c>
    </row>
    <row r="9" spans="1:4" x14ac:dyDescent="0.2">
      <c r="A9" s="205" t="s">
        <v>188</v>
      </c>
      <c r="B9" s="206">
        <v>24.999999999999993</v>
      </c>
      <c r="C9" s="206">
        <v>74.900000000000006</v>
      </c>
      <c r="D9" s="206">
        <v>0.1</v>
      </c>
    </row>
    <row r="21" spans="6:7" x14ac:dyDescent="0.2">
      <c r="F21" s="328" t="s">
        <v>130</v>
      </c>
      <c r="G21" s="328"/>
    </row>
  </sheetData>
  <mergeCells count="1">
    <mergeCell ref="F21:G21"/>
  </mergeCells>
  <hyperlinks>
    <hyperlink ref="F21:G21" location="CONTENTS!A1" display="Back to Contents" xr:uid="{D8B7D713-0DAE-4A83-A9CA-257DDA12917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B05A-F8D0-44D0-8EC0-33E7D7500168}">
  <sheetPr>
    <tabColor rgb="FF00B050"/>
  </sheetPr>
  <dimension ref="A1:G30"/>
  <sheetViews>
    <sheetView workbookViewId="0">
      <selection activeCell="J41" sqref="J41"/>
    </sheetView>
  </sheetViews>
  <sheetFormatPr defaultColWidth="8.85546875" defaultRowHeight="12" x14ac:dyDescent="0.2"/>
  <cols>
    <col min="1" max="1" width="12.140625" style="194" customWidth="1"/>
    <col min="2" max="2" width="11.5703125" style="194" bestFit="1" customWidth="1"/>
    <col min="3" max="3" width="8.85546875" style="194"/>
    <col min="4" max="4" width="11" style="194" customWidth="1"/>
    <col min="5" max="5" width="8.85546875" style="194"/>
    <col min="6" max="6" width="16.5703125" style="194" customWidth="1"/>
    <col min="7" max="16384" width="8.85546875" style="194"/>
  </cols>
  <sheetData>
    <row r="1" spans="1:6" x14ac:dyDescent="0.2">
      <c r="A1" s="194" t="s">
        <v>283</v>
      </c>
    </row>
    <row r="2" spans="1:6" ht="48" x14ac:dyDescent="0.2">
      <c r="A2" s="205"/>
      <c r="B2" s="199" t="s">
        <v>190</v>
      </c>
      <c r="C2" s="199" t="s">
        <v>191</v>
      </c>
      <c r="D2" s="199" t="s">
        <v>192</v>
      </c>
      <c r="F2" s="207"/>
    </row>
    <row r="3" spans="1:6" x14ac:dyDescent="0.2">
      <c r="A3" s="205" t="s">
        <v>146</v>
      </c>
      <c r="B3" s="206">
        <v>90.5</v>
      </c>
      <c r="C3" s="206">
        <v>8.1999999999999993</v>
      </c>
      <c r="D3" s="206">
        <v>1.3000000000000007</v>
      </c>
    </row>
    <row r="4" spans="1:6" x14ac:dyDescent="0.2">
      <c r="A4" s="205" t="s">
        <v>185</v>
      </c>
      <c r="B4" s="206">
        <v>90.2</v>
      </c>
      <c r="C4" s="206">
        <v>7.7</v>
      </c>
      <c r="D4" s="206">
        <v>2.099999999999997</v>
      </c>
    </row>
    <row r="5" spans="1:6" x14ac:dyDescent="0.2">
      <c r="A5" s="205" t="s">
        <v>193</v>
      </c>
      <c r="B5" s="206">
        <v>89.6</v>
      </c>
      <c r="C5" s="206">
        <v>10.100000000000001</v>
      </c>
      <c r="D5" s="206">
        <v>0.30000000000000426</v>
      </c>
    </row>
    <row r="6" spans="1:6" x14ac:dyDescent="0.2">
      <c r="A6" s="205" t="s">
        <v>194</v>
      </c>
      <c r="B6" s="206">
        <v>89.399999999999991</v>
      </c>
      <c r="C6" s="206">
        <v>9.4</v>
      </c>
      <c r="D6" s="206">
        <v>1.2000000000000082</v>
      </c>
    </row>
    <row r="7" spans="1:6" x14ac:dyDescent="0.2">
      <c r="A7" s="205" t="s">
        <v>145</v>
      </c>
      <c r="B7" s="206">
        <v>88.7</v>
      </c>
      <c r="C7" s="206">
        <v>11.2</v>
      </c>
      <c r="D7" s="206">
        <v>9.9999999999997868E-2</v>
      </c>
    </row>
    <row r="8" spans="1:6" x14ac:dyDescent="0.2">
      <c r="A8" s="205" t="s">
        <v>195</v>
      </c>
      <c r="B8" s="206">
        <v>88.6</v>
      </c>
      <c r="C8" s="206">
        <v>10.9</v>
      </c>
      <c r="D8" s="206">
        <v>0.50000000000000533</v>
      </c>
    </row>
    <row r="9" spans="1:6" x14ac:dyDescent="0.2">
      <c r="A9" s="205" t="s">
        <v>196</v>
      </c>
      <c r="B9" s="206">
        <v>87.6</v>
      </c>
      <c r="C9" s="206">
        <v>9.1999999999999993</v>
      </c>
      <c r="D9" s="206">
        <v>3.2000000000000064</v>
      </c>
    </row>
    <row r="10" spans="1:6" x14ac:dyDescent="0.2">
      <c r="A10" s="205" t="s">
        <v>197</v>
      </c>
      <c r="B10" s="206">
        <v>86.7</v>
      </c>
      <c r="C10" s="206">
        <v>12.8</v>
      </c>
      <c r="D10" s="206">
        <v>0.49999999999999645</v>
      </c>
    </row>
    <row r="11" spans="1:6" x14ac:dyDescent="0.2">
      <c r="A11" s="205" t="s">
        <v>143</v>
      </c>
      <c r="B11" s="206">
        <v>86.6</v>
      </c>
      <c r="C11" s="206">
        <v>12.4</v>
      </c>
      <c r="D11" s="206">
        <v>1.0000000000000053</v>
      </c>
    </row>
    <row r="12" spans="1:6" x14ac:dyDescent="0.2">
      <c r="A12" s="205" t="s">
        <v>116</v>
      </c>
      <c r="B12" s="206">
        <v>86.5</v>
      </c>
      <c r="C12" s="206">
        <v>9.5</v>
      </c>
      <c r="D12" s="206">
        <v>4</v>
      </c>
    </row>
    <row r="13" spans="1:6" x14ac:dyDescent="0.2">
      <c r="A13" s="205" t="s">
        <v>198</v>
      </c>
      <c r="B13" s="206">
        <v>86</v>
      </c>
      <c r="C13" s="206">
        <v>13.799999999999999</v>
      </c>
      <c r="D13" s="206">
        <v>0.20000000000000107</v>
      </c>
    </row>
    <row r="14" spans="1:6" x14ac:dyDescent="0.2">
      <c r="A14" s="205" t="s">
        <v>188</v>
      </c>
      <c r="B14" s="206">
        <v>85.8</v>
      </c>
      <c r="C14" s="206">
        <v>14.2</v>
      </c>
      <c r="D14" s="206">
        <v>0</v>
      </c>
    </row>
    <row r="15" spans="1:6" x14ac:dyDescent="0.2">
      <c r="A15" s="205" t="s">
        <v>199</v>
      </c>
      <c r="B15" s="206">
        <v>84.9</v>
      </c>
      <c r="C15" s="206">
        <v>13.5</v>
      </c>
      <c r="D15" s="206">
        <v>1.5999999999999943</v>
      </c>
    </row>
    <row r="16" spans="1:6" x14ac:dyDescent="0.2">
      <c r="A16" s="205" t="s">
        <v>200</v>
      </c>
      <c r="B16" s="206">
        <v>84.899999999999991</v>
      </c>
      <c r="C16" s="206">
        <v>14.8</v>
      </c>
      <c r="D16" s="206">
        <v>0.30000000000000782</v>
      </c>
    </row>
    <row r="17" spans="1:7" x14ac:dyDescent="0.2">
      <c r="A17" s="205" t="s">
        <v>201</v>
      </c>
      <c r="B17" s="206">
        <v>83.9</v>
      </c>
      <c r="C17" s="206">
        <v>10.1</v>
      </c>
      <c r="D17" s="206">
        <v>5.9999999999999947</v>
      </c>
    </row>
    <row r="18" spans="1:7" x14ac:dyDescent="0.2">
      <c r="A18" s="205" t="s">
        <v>187</v>
      </c>
      <c r="B18" s="206">
        <v>81.5</v>
      </c>
      <c r="C18" s="206">
        <v>16.5</v>
      </c>
      <c r="D18" s="206">
        <v>2</v>
      </c>
    </row>
    <row r="19" spans="1:7" x14ac:dyDescent="0.2">
      <c r="A19" s="205" t="s">
        <v>202</v>
      </c>
      <c r="B19" s="206">
        <v>80.900000000000006</v>
      </c>
      <c r="C19" s="206">
        <v>18.8</v>
      </c>
      <c r="D19" s="206">
        <v>0.29999999999999361</v>
      </c>
    </row>
    <row r="20" spans="1:7" x14ac:dyDescent="0.2">
      <c r="A20" s="205" t="s">
        <v>142</v>
      </c>
      <c r="B20" s="206">
        <v>79.3</v>
      </c>
      <c r="C20" s="206">
        <v>20.2</v>
      </c>
      <c r="D20" s="206">
        <v>0.50000000000000355</v>
      </c>
    </row>
    <row r="21" spans="1:7" x14ac:dyDescent="0.2">
      <c r="A21" s="205" t="s">
        <v>203</v>
      </c>
      <c r="B21" s="206">
        <v>75.100000000000009</v>
      </c>
      <c r="C21" s="206">
        <v>24.5</v>
      </c>
      <c r="D21" s="206">
        <v>0.39999999999999147</v>
      </c>
    </row>
    <row r="22" spans="1:7" x14ac:dyDescent="0.2">
      <c r="A22" s="205" t="s">
        <v>144</v>
      </c>
      <c r="B22" s="206">
        <v>73.099999999999994</v>
      </c>
      <c r="C22" s="206">
        <v>26.2</v>
      </c>
      <c r="D22" s="206">
        <v>0.70000000000000639</v>
      </c>
    </row>
    <row r="23" spans="1:7" x14ac:dyDescent="0.2">
      <c r="A23" s="205" t="s">
        <v>204</v>
      </c>
      <c r="B23" s="206">
        <v>72.100000000000009</v>
      </c>
      <c r="C23" s="206">
        <v>27.8</v>
      </c>
      <c r="D23" s="206">
        <v>9.9999999999990763E-2</v>
      </c>
    </row>
    <row r="24" spans="1:7" x14ac:dyDescent="0.2">
      <c r="A24" s="205" t="s">
        <v>205</v>
      </c>
      <c r="B24" s="206">
        <v>66.400000000000006</v>
      </c>
      <c r="C24" s="206">
        <v>22</v>
      </c>
      <c r="D24" s="206">
        <v>11.599999999999994</v>
      </c>
    </row>
    <row r="25" spans="1:7" x14ac:dyDescent="0.2">
      <c r="A25" s="205" t="s">
        <v>206</v>
      </c>
      <c r="B25" s="206">
        <v>58.5</v>
      </c>
      <c r="C25" s="206">
        <v>40.6</v>
      </c>
      <c r="D25" s="206">
        <v>0.89999999999999858</v>
      </c>
    </row>
    <row r="26" spans="1:7" x14ac:dyDescent="0.2">
      <c r="A26" s="205" t="s">
        <v>186</v>
      </c>
      <c r="B26" s="206">
        <v>58.2</v>
      </c>
      <c r="C26" s="206">
        <v>34.799999999999997</v>
      </c>
      <c r="D26" s="206">
        <v>7</v>
      </c>
    </row>
    <row r="27" spans="1:7" x14ac:dyDescent="0.2">
      <c r="A27" s="205" t="s">
        <v>207</v>
      </c>
      <c r="B27" s="206">
        <v>57.1</v>
      </c>
      <c r="C27" s="206">
        <v>25.5</v>
      </c>
      <c r="D27" s="206">
        <v>17.399999999999999</v>
      </c>
    </row>
    <row r="28" spans="1:7" x14ac:dyDescent="0.2">
      <c r="A28" s="205" t="s">
        <v>208</v>
      </c>
      <c r="B28" s="206">
        <v>56.4</v>
      </c>
      <c r="C28" s="206">
        <v>43.2</v>
      </c>
      <c r="D28" s="206">
        <v>0.39999999999999858</v>
      </c>
    </row>
    <row r="29" spans="1:7" x14ac:dyDescent="0.2">
      <c r="A29" s="205" t="s">
        <v>209</v>
      </c>
      <c r="B29" s="206">
        <v>29.1</v>
      </c>
      <c r="C29" s="206">
        <v>70.900000000000006</v>
      </c>
      <c r="D29" s="206">
        <v>0</v>
      </c>
    </row>
    <row r="30" spans="1:7" x14ac:dyDescent="0.2">
      <c r="A30" s="205" t="s">
        <v>210</v>
      </c>
      <c r="B30" s="206">
        <v>26</v>
      </c>
      <c r="C30" s="206">
        <v>72</v>
      </c>
      <c r="D30" s="206">
        <v>2</v>
      </c>
      <c r="F30" s="328" t="s">
        <v>130</v>
      </c>
      <c r="G30" s="328"/>
    </row>
  </sheetData>
  <mergeCells count="1">
    <mergeCell ref="F30:G30"/>
  </mergeCells>
  <hyperlinks>
    <hyperlink ref="F30:G30" location="CONTENTS!A1" display="Back to Contents" xr:uid="{D9EC3214-7CAE-41DD-89BC-E50A1CCE47F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rgb="FF00B050"/>
  </sheetPr>
  <dimension ref="A1:H16"/>
  <sheetViews>
    <sheetView zoomScaleNormal="100" workbookViewId="0">
      <selection activeCell="C24" sqref="C24"/>
    </sheetView>
  </sheetViews>
  <sheetFormatPr defaultColWidth="8.85546875" defaultRowHeight="12" x14ac:dyDescent="0.2"/>
  <cols>
    <col min="1" max="1" width="50.7109375" style="4" customWidth="1"/>
    <col min="2" max="8" width="7.85546875" style="4" customWidth="1"/>
    <col min="9" max="16384" width="8.85546875" style="4"/>
  </cols>
  <sheetData>
    <row r="1" spans="1:8" x14ac:dyDescent="0.2">
      <c r="A1" s="4" t="s">
        <v>284</v>
      </c>
    </row>
    <row r="2" spans="1:8" ht="12.75" thickBot="1" x14ac:dyDescent="0.25">
      <c r="A2" s="79"/>
      <c r="B2" s="11">
        <v>2018</v>
      </c>
      <c r="C2" s="11">
        <v>2019</v>
      </c>
      <c r="D2" s="11">
        <v>2020</v>
      </c>
      <c r="E2" s="11">
        <v>2021</v>
      </c>
      <c r="F2" s="11">
        <v>2022</v>
      </c>
      <c r="G2" s="11">
        <v>2023</v>
      </c>
      <c r="H2" s="104">
        <v>2024</v>
      </c>
    </row>
    <row r="3" spans="1:8" ht="12.75" thickTop="1" x14ac:dyDescent="0.2">
      <c r="A3" s="276" t="s">
        <v>285</v>
      </c>
      <c r="B3" s="80">
        <v>0.4462498551981966</v>
      </c>
      <c r="C3" s="80">
        <v>-0.61987805059057877</v>
      </c>
      <c r="D3" s="80">
        <v>2.2140854470834128</v>
      </c>
      <c r="E3" s="80">
        <v>-1.4287688036587838</v>
      </c>
      <c r="F3" s="80">
        <v>-1.0936478071889013</v>
      </c>
      <c r="G3" s="80">
        <v>0.30996414348150836</v>
      </c>
      <c r="H3" s="105">
        <v>1.2444344288291092</v>
      </c>
    </row>
    <row r="4" spans="1:8" ht="13.35" customHeight="1" x14ac:dyDescent="0.2">
      <c r="A4" s="276" t="s">
        <v>244</v>
      </c>
      <c r="B4" s="80">
        <v>0.44294661512724787</v>
      </c>
      <c r="C4" s="80">
        <v>-0.13175741329516555</v>
      </c>
      <c r="D4" s="80">
        <v>5.3603683286214121E-2</v>
      </c>
      <c r="E4" s="80">
        <v>-9.0872559441988798E-2</v>
      </c>
      <c r="F4" s="80">
        <v>0.62052867249136856</v>
      </c>
      <c r="G4" s="80">
        <v>0.1543922343275721</v>
      </c>
      <c r="H4" s="105">
        <v>-0.27653565721551576</v>
      </c>
    </row>
    <row r="5" spans="1:8" ht="13.35" customHeight="1" x14ac:dyDescent="0.2">
      <c r="A5" s="277" t="s">
        <v>286</v>
      </c>
      <c r="B5" s="81">
        <v>0</v>
      </c>
      <c r="C5" s="81">
        <v>0</v>
      </c>
      <c r="D5" s="81">
        <v>-0.67066365189558974</v>
      </c>
      <c r="E5" s="81">
        <v>0.48395650962003367</v>
      </c>
      <c r="F5" s="81">
        <v>3.9501948946248644E-3</v>
      </c>
      <c r="G5" s="81">
        <v>0.63577996323280317</v>
      </c>
      <c r="H5" s="106">
        <v>7.074305582315682E-2</v>
      </c>
    </row>
    <row r="6" spans="1:8" ht="13.35" customHeight="1" thickBot="1" x14ac:dyDescent="0.25">
      <c r="A6" s="275" t="s">
        <v>287</v>
      </c>
      <c r="B6" s="82">
        <f>B3+B4-B5</f>
        <v>0.88919647032544447</v>
      </c>
      <c r="C6" s="82">
        <f t="shared" ref="C6:H6" si="0">C3+C4-C5</f>
        <v>-0.75163546388574431</v>
      </c>
      <c r="D6" s="82">
        <f t="shared" si="0"/>
        <v>2.9383527822652167</v>
      </c>
      <c r="E6" s="82">
        <f t="shared" si="0"/>
        <v>-2.0035978727208064</v>
      </c>
      <c r="F6" s="82">
        <f t="shared" si="0"/>
        <v>-0.47706932959215764</v>
      </c>
      <c r="G6" s="82">
        <f t="shared" si="0"/>
        <v>-0.17142358542372271</v>
      </c>
      <c r="H6" s="107">
        <f t="shared" si="0"/>
        <v>0.89715571579043663</v>
      </c>
    </row>
    <row r="7" spans="1:8" ht="13.35" customHeight="1" x14ac:dyDescent="0.2">
      <c r="A7" s="276" t="s">
        <v>288</v>
      </c>
      <c r="B7" s="80">
        <v>-0.79286841481702375</v>
      </c>
      <c r="C7" s="80">
        <v>-9.9959495973967805E-2</v>
      </c>
      <c r="D7" s="80">
        <v>-1.2715626642045788</v>
      </c>
      <c r="E7" s="80">
        <v>0.46542541013977967</v>
      </c>
      <c r="F7" s="80">
        <v>0.95691872308716519</v>
      </c>
      <c r="G7" s="80">
        <v>0.12101674187029232</v>
      </c>
      <c r="H7" s="105">
        <v>-0.15985211795868182</v>
      </c>
    </row>
    <row r="8" spans="1:8" ht="13.35" customHeight="1" x14ac:dyDescent="0.2">
      <c r="A8" s="276" t="s">
        <v>289</v>
      </c>
      <c r="B8" s="80">
        <v>5.6952295646400586E-2</v>
      </c>
      <c r="C8" s="80">
        <v>-0.10542834785429989</v>
      </c>
      <c r="D8" s="80">
        <v>-2.5576900324646665</v>
      </c>
      <c r="E8" s="80">
        <v>0.49944030092748903</v>
      </c>
      <c r="F8" s="80">
        <v>0.6002502709276385</v>
      </c>
      <c r="G8" s="80">
        <v>-0.40745611523646375</v>
      </c>
      <c r="H8" s="105">
        <v>-0.11826759216464211</v>
      </c>
    </row>
    <row r="9" spans="1:8" ht="13.35" customHeight="1" x14ac:dyDescent="0.2">
      <c r="A9" s="276" t="s">
        <v>290</v>
      </c>
      <c r="B9" s="80">
        <v>8.8720238865369616E-4</v>
      </c>
      <c r="C9" s="80">
        <v>4.2716924355270192E-2</v>
      </c>
      <c r="D9" s="80">
        <v>-6.2479156849021278E-2</v>
      </c>
      <c r="E9" s="80">
        <v>2.1553729299124136E-2</v>
      </c>
      <c r="F9" s="80">
        <v>-0.38929579642253664</v>
      </c>
      <c r="G9" s="80">
        <v>-0.17468980320570671</v>
      </c>
      <c r="H9" s="105">
        <v>-5.4749955809815676E-2</v>
      </c>
    </row>
    <row r="10" spans="1:8" ht="13.35" customHeight="1" x14ac:dyDescent="0.2">
      <c r="A10" s="276" t="s">
        <v>291</v>
      </c>
      <c r="B10" s="80">
        <v>-0.79766757438361502</v>
      </c>
      <c r="C10" s="80">
        <v>-0.19322828315655016</v>
      </c>
      <c r="D10" s="80">
        <v>-0.45875755048639455</v>
      </c>
      <c r="E10" s="80">
        <v>0.19599637821414717</v>
      </c>
      <c r="F10" s="80">
        <v>2.0998970657241323E-2</v>
      </c>
      <c r="G10" s="80">
        <v>-0.30278073478744183</v>
      </c>
      <c r="H10" s="105">
        <v>0.16966230683606121</v>
      </c>
    </row>
    <row r="11" spans="1:8" ht="13.35" customHeight="1" x14ac:dyDescent="0.2">
      <c r="A11" s="276" t="s">
        <v>292</v>
      </c>
      <c r="B11" s="80">
        <v>-0.11529962902833457</v>
      </c>
      <c r="C11" s="80">
        <v>9.8787337575587664E-2</v>
      </c>
      <c r="D11" s="80">
        <v>-1.5296967135841637</v>
      </c>
      <c r="E11" s="80">
        <v>4.5793566196836721E-2</v>
      </c>
      <c r="F11" s="80">
        <v>0.84664302574494776</v>
      </c>
      <c r="G11" s="80">
        <v>6.3621365430308607E-2</v>
      </c>
      <c r="H11" s="105">
        <v>1.1010339473895616</v>
      </c>
    </row>
    <row r="12" spans="1:8" ht="13.35" customHeight="1" x14ac:dyDescent="0.2">
      <c r="A12" s="277" t="s">
        <v>293</v>
      </c>
      <c r="B12" s="81">
        <v>-8.0102532803567647E-2</v>
      </c>
      <c r="C12" s="81">
        <v>8.0102532803567647E-2</v>
      </c>
      <c r="D12" s="81">
        <v>-1.5878620471153666</v>
      </c>
      <c r="E12" s="81">
        <v>0.1746063978124468</v>
      </c>
      <c r="F12" s="81">
        <v>0.7572486260969693</v>
      </c>
      <c r="G12" s="81">
        <v>-0.59732619116269015</v>
      </c>
      <c r="H12" s="106">
        <v>1.0712562411109949</v>
      </c>
    </row>
    <row r="13" spans="1:8" ht="13.35" customHeight="1" thickBot="1" x14ac:dyDescent="0.25">
      <c r="A13" s="275" t="s">
        <v>294</v>
      </c>
      <c r="B13" s="82">
        <f t="shared" ref="B13:H13" si="1">SUM(B7:B11)-B12</f>
        <v>-1.5678935873903515</v>
      </c>
      <c r="C13" s="82">
        <f t="shared" si="1"/>
        <v>-0.33721439785752766</v>
      </c>
      <c r="D13" s="82">
        <f t="shared" si="1"/>
        <v>-4.2923240704734589</v>
      </c>
      <c r="E13" s="82">
        <f t="shared" si="1"/>
        <v>1.0536029869649299</v>
      </c>
      <c r="F13" s="82">
        <f>SUM(F7:F11)-F12</f>
        <v>1.2782665678974869</v>
      </c>
      <c r="G13" s="82">
        <f t="shared" si="1"/>
        <v>-0.10296235476632121</v>
      </c>
      <c r="H13" s="107">
        <f t="shared" si="1"/>
        <v>-0.13342965281851171</v>
      </c>
    </row>
    <row r="14" spans="1:8" ht="13.35" customHeight="1" x14ac:dyDescent="0.2">
      <c r="A14" s="208" t="s">
        <v>295</v>
      </c>
      <c r="B14" s="83">
        <f t="shared" ref="B14:G14" si="2">B6+B13</f>
        <v>-0.67869711706490699</v>
      </c>
      <c r="C14" s="83">
        <f t="shared" si="2"/>
        <v>-1.088849861743272</v>
      </c>
      <c r="D14" s="83">
        <f t="shared" si="2"/>
        <v>-1.3539712882082422</v>
      </c>
      <c r="E14" s="83">
        <f t="shared" si="2"/>
        <v>-0.94999488575587643</v>
      </c>
      <c r="F14" s="83">
        <f>F6+F13</f>
        <v>0.8011972383053293</v>
      </c>
      <c r="G14" s="83">
        <f t="shared" si="2"/>
        <v>-0.27438594019004392</v>
      </c>
      <c r="H14" s="108">
        <f>H6+H13</f>
        <v>0.76372606297192491</v>
      </c>
    </row>
    <row r="15" spans="1:8" ht="13.35" customHeight="1" x14ac:dyDescent="0.2"/>
    <row r="16" spans="1:8" x14ac:dyDescent="0.2">
      <c r="A16" s="328" t="s">
        <v>130</v>
      </c>
      <c r="B16" s="328"/>
    </row>
  </sheetData>
  <mergeCells count="1">
    <mergeCell ref="A16:B16"/>
  </mergeCells>
  <hyperlinks>
    <hyperlink ref="A16:B16" location="CONTENTS!A1" display="Back to Contents" xr:uid="{CA5A561F-ABEC-40A1-91BC-C4D48268E1FC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rgb="FF00B050"/>
  </sheetPr>
  <dimension ref="A1:EY78"/>
  <sheetViews>
    <sheetView zoomScaleNormal="100" workbookViewId="0">
      <selection activeCell="K22" sqref="K22"/>
    </sheetView>
  </sheetViews>
  <sheetFormatPr defaultColWidth="8.7109375" defaultRowHeight="12" x14ac:dyDescent="0.2"/>
  <cols>
    <col min="1" max="1" width="27.28515625" style="61" customWidth="1"/>
    <col min="2" max="16384" width="8.7109375" style="61"/>
  </cols>
  <sheetData>
    <row r="1" spans="1:155" x14ac:dyDescent="0.2">
      <c r="A1" s="61" t="s">
        <v>134</v>
      </c>
    </row>
    <row r="2" spans="1:155" x14ac:dyDescent="0.2">
      <c r="A2" s="109"/>
      <c r="B2" s="109">
        <v>1995</v>
      </c>
      <c r="C2" s="109">
        <v>1996</v>
      </c>
      <c r="D2" s="109">
        <v>1997</v>
      </c>
      <c r="E2" s="109">
        <v>1998</v>
      </c>
      <c r="F2" s="109">
        <v>1999</v>
      </c>
      <c r="G2" s="109">
        <v>2000</v>
      </c>
      <c r="H2" s="109">
        <v>2001</v>
      </c>
      <c r="I2" s="109">
        <v>2002</v>
      </c>
      <c r="J2" s="109">
        <v>2003</v>
      </c>
      <c r="K2" s="109">
        <v>2004</v>
      </c>
      <c r="L2" s="109">
        <v>2005</v>
      </c>
      <c r="M2" s="109">
        <v>2006</v>
      </c>
      <c r="N2" s="109">
        <v>2007</v>
      </c>
      <c r="O2" s="109">
        <v>2008</v>
      </c>
      <c r="P2" s="109">
        <v>2009</v>
      </c>
      <c r="Q2" s="109">
        <v>2010</v>
      </c>
      <c r="R2" s="109">
        <v>2011</v>
      </c>
      <c r="S2" s="109">
        <v>2012</v>
      </c>
      <c r="T2" s="109">
        <v>2013</v>
      </c>
      <c r="U2" s="109">
        <v>2014</v>
      </c>
      <c r="V2" s="109">
        <v>2015</v>
      </c>
      <c r="W2" s="109">
        <v>2016</v>
      </c>
      <c r="X2" s="109">
        <v>2017</v>
      </c>
      <c r="Y2" s="109">
        <v>2018</v>
      </c>
      <c r="Z2" s="109">
        <v>2019</v>
      </c>
      <c r="AA2" s="109">
        <v>2020</v>
      </c>
      <c r="AB2" s="109">
        <v>2021</v>
      </c>
      <c r="AC2" s="109">
        <v>2022</v>
      </c>
      <c r="AD2" s="109">
        <v>2023</v>
      </c>
      <c r="AE2" s="109">
        <v>2024</v>
      </c>
      <c r="AF2" s="109">
        <v>2025</v>
      </c>
      <c r="AG2" s="109">
        <v>2026</v>
      </c>
      <c r="AH2" s="109">
        <v>2027</v>
      </c>
      <c r="AI2" s="109">
        <v>2028</v>
      </c>
      <c r="AJ2" s="109">
        <v>2029</v>
      </c>
      <c r="AK2" s="109">
        <v>2030</v>
      </c>
      <c r="AL2" s="109">
        <v>2031</v>
      </c>
      <c r="AM2" s="109">
        <v>2032</v>
      </c>
      <c r="AN2" s="109">
        <v>2033</v>
      </c>
      <c r="AO2" s="109">
        <v>2034</v>
      </c>
      <c r="AP2" s="109">
        <v>2035</v>
      </c>
      <c r="AQ2" s="109">
        <v>2036</v>
      </c>
      <c r="AR2" s="109">
        <v>2037</v>
      </c>
      <c r="AS2" s="109">
        <v>2038</v>
      </c>
      <c r="AT2" s="109">
        <v>2039</v>
      </c>
      <c r="AU2" s="109">
        <v>2040</v>
      </c>
      <c r="AV2" s="109">
        <v>2041</v>
      </c>
      <c r="AW2" s="109">
        <v>2042</v>
      </c>
      <c r="AX2" s="109">
        <v>2043</v>
      </c>
      <c r="AY2" s="109">
        <v>2044</v>
      </c>
      <c r="AZ2" s="109">
        <v>2045</v>
      </c>
      <c r="BA2" s="109">
        <v>2046</v>
      </c>
      <c r="BB2" s="109">
        <v>2047</v>
      </c>
      <c r="BC2" s="109">
        <v>2048</v>
      </c>
      <c r="BD2" s="109">
        <v>2049</v>
      </c>
      <c r="BE2" s="109">
        <v>2050</v>
      </c>
      <c r="BF2" s="109">
        <v>2051</v>
      </c>
      <c r="BG2" s="109">
        <v>2052</v>
      </c>
      <c r="BH2" s="109">
        <v>2053</v>
      </c>
      <c r="BI2" s="109">
        <v>2054</v>
      </c>
      <c r="BJ2" s="109">
        <v>2055</v>
      </c>
      <c r="BK2" s="109">
        <v>2056</v>
      </c>
      <c r="BL2" s="109">
        <v>2057</v>
      </c>
      <c r="BM2" s="109">
        <v>2058</v>
      </c>
      <c r="BN2" s="109">
        <v>2059</v>
      </c>
      <c r="BO2" s="109">
        <v>2060</v>
      </c>
      <c r="BP2" s="109">
        <v>2061</v>
      </c>
      <c r="BQ2" s="109">
        <v>2062</v>
      </c>
      <c r="BR2" s="109">
        <v>2063</v>
      </c>
      <c r="BS2" s="109">
        <v>2064</v>
      </c>
      <c r="BT2" s="109">
        <v>2065</v>
      </c>
      <c r="BU2" s="109">
        <v>2066</v>
      </c>
      <c r="BV2" s="109">
        <v>2067</v>
      </c>
      <c r="BW2" s="109">
        <v>2068</v>
      </c>
      <c r="BX2" s="109">
        <v>2069</v>
      </c>
      <c r="BY2" s="109">
        <v>2070</v>
      </c>
      <c r="BZ2" s="109">
        <v>2071</v>
      </c>
      <c r="CA2" s="109">
        <v>2072</v>
      </c>
      <c r="CB2" s="109">
        <v>2073</v>
      </c>
      <c r="CC2" s="109">
        <v>2074</v>
      </c>
      <c r="CD2" s="109">
        <v>2075</v>
      </c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</row>
    <row r="3" spans="1:155" s="110" customFormat="1" x14ac:dyDescent="0.2">
      <c r="A3" s="111" t="s">
        <v>131</v>
      </c>
      <c r="B3" s="112">
        <v>90.477718032239309</v>
      </c>
      <c r="C3" s="112">
        <v>92.12336856761442</v>
      </c>
      <c r="D3" s="112">
        <v>93.41729196058003</v>
      </c>
      <c r="E3" s="112">
        <v>95.712768204346787</v>
      </c>
      <c r="F3" s="112">
        <v>97.83056328483849</v>
      </c>
      <c r="G3" s="112">
        <v>100</v>
      </c>
      <c r="H3" s="112">
        <v>100.59491597539881</v>
      </c>
      <c r="I3" s="112">
        <v>102.18204921721849</v>
      </c>
      <c r="J3" s="112">
        <v>102.67614100505963</v>
      </c>
      <c r="K3" s="112">
        <v>104.65152734472116</v>
      </c>
      <c r="L3" s="112">
        <v>105.80633904553996</v>
      </c>
      <c r="M3" s="112">
        <v>107.3879257849521</v>
      </c>
      <c r="N3" s="112">
        <v>109.44409220801326</v>
      </c>
      <c r="O3" s="112">
        <v>108.96595109003951</v>
      </c>
      <c r="P3" s="112">
        <v>105.62526477427394</v>
      </c>
      <c r="Q3" s="112">
        <v>106.72961031648882</v>
      </c>
      <c r="R3" s="112">
        <v>108.17202152294298</v>
      </c>
      <c r="S3" s="112">
        <v>107.73308173651337</v>
      </c>
      <c r="T3" s="112">
        <v>106.98223944222904</v>
      </c>
      <c r="U3" s="112">
        <v>106.72516515484818</v>
      </c>
      <c r="V3" s="112">
        <v>107.46805337556893</v>
      </c>
      <c r="W3" s="112">
        <v>108.32518242841324</v>
      </c>
      <c r="X3" s="112">
        <v>108.9830599891596</v>
      </c>
      <c r="Y3" s="112">
        <v>109.7408796562822</v>
      </c>
      <c r="Z3" s="112">
        <v>110.40971964392274</v>
      </c>
      <c r="AA3" s="112">
        <v>105.15764891187305</v>
      </c>
      <c r="AB3" s="112">
        <v>108.02080829140183</v>
      </c>
      <c r="AC3" s="112">
        <v>110.85253824167347</v>
      </c>
      <c r="AD3" s="112">
        <v>108.88208452466208</v>
      </c>
      <c r="AE3" s="112">
        <v>107.5550518806909</v>
      </c>
      <c r="AF3" s="112">
        <v>109.16837765890125</v>
      </c>
      <c r="AG3" s="112">
        <v>110.80590332378475</v>
      </c>
      <c r="AH3" s="112">
        <v>112.46799187364151</v>
      </c>
      <c r="AI3" s="112">
        <v>114.15501175174613</v>
      </c>
      <c r="AJ3" s="112">
        <v>115.86733692802231</v>
      </c>
      <c r="AK3" s="112">
        <v>117.60534698194265</v>
      </c>
      <c r="AL3" s="112">
        <v>119.36942718667177</v>
      </c>
      <c r="AM3" s="112">
        <v>121.15996859447183</v>
      </c>
      <c r="AN3" s="112">
        <v>122.9773681233889</v>
      </c>
      <c r="AO3" s="112">
        <v>124.82202864523971</v>
      </c>
      <c r="AP3" s="112">
        <v>126.6943590749183</v>
      </c>
      <c r="AQ3" s="112">
        <v>128.59477446104205</v>
      </c>
      <c r="AR3" s="112">
        <v>130.52369607795768</v>
      </c>
      <c r="AS3" s="112">
        <v>132.48155151912704</v>
      </c>
      <c r="AT3" s="112">
        <v>134.46877479191392</v>
      </c>
      <c r="AU3" s="112">
        <v>136.4858064137926</v>
      </c>
      <c r="AV3" s="112">
        <v>138.5330935099995</v>
      </c>
      <c r="AW3" s="112">
        <v>140.61108991264945</v>
      </c>
      <c r="AX3" s="112">
        <v>142.72025626133919</v>
      </c>
      <c r="AY3" s="112">
        <v>144.86106010525924</v>
      </c>
      <c r="AZ3" s="112">
        <v>147.03397600683812</v>
      </c>
      <c r="BA3" s="112">
        <v>149.23948564694069</v>
      </c>
      <c r="BB3" s="112">
        <v>151.47807793164478</v>
      </c>
      <c r="BC3" s="112">
        <v>153.75024910061944</v>
      </c>
      <c r="BD3" s="112">
        <v>156.05650283712873</v>
      </c>
      <c r="BE3" s="112">
        <v>158.39735037968563</v>
      </c>
      <c r="BF3" s="112">
        <v>160.77331063538091</v>
      </c>
      <c r="BG3" s="112">
        <v>163.18491029491162</v>
      </c>
      <c r="BH3" s="112">
        <v>165.63268394933527</v>
      </c>
      <c r="BI3" s="112">
        <v>168.11717420857528</v>
      </c>
      <c r="BJ3" s="112">
        <v>170.63893182170392</v>
      </c>
      <c r="BK3" s="112">
        <v>173.19851579902945</v>
      </c>
      <c r="BL3" s="112">
        <v>175.79649353601485</v>
      </c>
      <c r="BM3" s="112">
        <v>178.43344093905512</v>
      </c>
      <c r="BN3" s="112">
        <v>181.10994255314091</v>
      </c>
      <c r="BO3" s="112">
        <v>183.82659169143801</v>
      </c>
      <c r="BP3" s="112">
        <v>186.58399056680955</v>
      </c>
      <c r="BQ3" s="112">
        <v>189.38275042531168</v>
      </c>
      <c r="BR3" s="112">
        <v>192.22349168169134</v>
      </c>
      <c r="BS3" s="112">
        <v>195.10684405691671</v>
      </c>
      <c r="BT3" s="112">
        <v>198.03344671777043</v>
      </c>
      <c r="BU3" s="112">
        <v>201.00394841853696</v>
      </c>
      <c r="BV3" s="112">
        <v>204.01900764481499</v>
      </c>
      <c r="BW3" s="112">
        <v>207.07929275948717</v>
      </c>
      <c r="BX3" s="112">
        <v>210.18548215087947</v>
      </c>
      <c r="BY3" s="112">
        <v>213.33826438314264</v>
      </c>
      <c r="BZ3" s="112">
        <v>216.53833834888977</v>
      </c>
      <c r="CA3" s="112">
        <v>219.78641342412308</v>
      </c>
      <c r="CB3" s="112">
        <v>223.08320962548493</v>
      </c>
      <c r="CC3" s="112">
        <v>226.42945776986716</v>
      </c>
      <c r="CD3" s="112">
        <v>229.82589963641516</v>
      </c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</row>
    <row r="4" spans="1:155" x14ac:dyDescent="0.2">
      <c r="A4" s="111" t="s">
        <v>132</v>
      </c>
      <c r="B4" s="112">
        <v>48.70895541705034</v>
      </c>
      <c r="C4" s="112">
        <v>50.47794082599156</v>
      </c>
      <c r="D4" s="112">
        <v>50.531703704661538</v>
      </c>
      <c r="E4" s="112">
        <v>51.221568202847791</v>
      </c>
      <c r="F4" s="112">
        <v>53.070952839563077</v>
      </c>
      <c r="G4" s="112">
        <v>55.65793224922875</v>
      </c>
      <c r="H4" s="112">
        <v>57.434669751643909</v>
      </c>
      <c r="I4" s="112">
        <v>57.94066653079588</v>
      </c>
      <c r="J4" s="112">
        <v>60.332161768229398</v>
      </c>
      <c r="K4" s="112">
        <v>63.309720486719776</v>
      </c>
      <c r="L4" s="112">
        <v>66.063102279323928</v>
      </c>
      <c r="M4" s="112">
        <v>69.501974189070594</v>
      </c>
      <c r="N4" s="112">
        <v>71.817326007282702</v>
      </c>
      <c r="O4" s="112">
        <v>72.122456037237654</v>
      </c>
      <c r="P4" s="112">
        <v>69.924534292226127</v>
      </c>
      <c r="Q4" s="112">
        <v>72.573452769238102</v>
      </c>
      <c r="R4" s="112">
        <v>74.231708271216689</v>
      </c>
      <c r="S4" s="112">
        <v>73.275723883203355</v>
      </c>
      <c r="T4" s="112">
        <v>72.975847759078192</v>
      </c>
      <c r="U4" s="112">
        <v>74.21894265250377</v>
      </c>
      <c r="V4" s="112">
        <v>76.828655572149714</v>
      </c>
      <c r="W4" s="112">
        <v>78.005998758113748</v>
      </c>
      <c r="X4" s="112">
        <v>80.964146613894343</v>
      </c>
      <c r="Y4" s="112">
        <v>82.30784024548619</v>
      </c>
      <c r="Z4" s="112">
        <v>85.366443728651447</v>
      </c>
      <c r="AA4" s="112">
        <v>82.757526963041329</v>
      </c>
      <c r="AB4" s="112">
        <v>85.24374860864863</v>
      </c>
      <c r="AC4" s="112">
        <v>86.785672469650947</v>
      </c>
      <c r="AD4" s="112">
        <v>85.854948537093705</v>
      </c>
      <c r="AE4" s="112">
        <v>86.554936369451184</v>
      </c>
      <c r="AF4" s="112">
        <v>88.386138346090647</v>
      </c>
      <c r="AG4" s="112">
        <v>90.239279743844563</v>
      </c>
      <c r="AH4" s="112">
        <v>92.114747013343205</v>
      </c>
      <c r="AI4" s="112">
        <v>94.012931806873425</v>
      </c>
      <c r="AJ4" s="112">
        <v>95.93423106257768</v>
      </c>
      <c r="AK4" s="112">
        <v>97.87904708985198</v>
      </c>
      <c r="AL4" s="112">
        <v>99.847787655961568</v>
      </c>
      <c r="AM4" s="112">
        <v>101.84086607389276</v>
      </c>
      <c r="AN4" s="112">
        <v>103.85870129146082</v>
      </c>
      <c r="AO4" s="112">
        <v>105.9017179816929</v>
      </c>
      <c r="AP4" s="112">
        <v>107.97034663450577</v>
      </c>
      <c r="AQ4" s="112">
        <v>110.06502364969882</v>
      </c>
      <c r="AR4" s="112">
        <v>112.18619143128215</v>
      </c>
      <c r="AS4" s="112">
        <v>114.33429848316077</v>
      </c>
      <c r="AT4" s="112">
        <v>116.50979950619579</v>
      </c>
      <c r="AU4" s="112">
        <v>118.7131554966638</v>
      </c>
      <c r="AV4" s="112">
        <v>120.94483384613589</v>
      </c>
      <c r="AW4" s="112">
        <v>123.20530844279845</v>
      </c>
      <c r="AX4" s="112">
        <v>125.49505977423786</v>
      </c>
      <c r="AY4" s="112">
        <v>127.81457503171161</v>
      </c>
      <c r="AZ4" s="112">
        <v>130.16434821592856</v>
      </c>
      <c r="BA4" s="112">
        <v>132.54488024436182</v>
      </c>
      <c r="BB4" s="112">
        <v>134.95667906011766</v>
      </c>
      <c r="BC4" s="112">
        <v>137.40025974238443</v>
      </c>
      <c r="BD4" s="112">
        <v>139.8761446184854</v>
      </c>
      <c r="BE4" s="112">
        <v>142.38486337756072</v>
      </c>
      <c r="BF4" s="112">
        <v>144.92695318590305</v>
      </c>
      <c r="BG4" s="112">
        <v>147.50295880397206</v>
      </c>
      <c r="BH4" s="112">
        <v>150.11343270511423</v>
      </c>
      <c r="BI4" s="112">
        <v>152.75893519601306</v>
      </c>
      <c r="BJ4" s="112">
        <v>155.44003453889701</v>
      </c>
      <c r="BK4" s="112">
        <v>158.15730707553169</v>
      </c>
      <c r="BL4" s="112">
        <v>160.91133735302341</v>
      </c>
      <c r="BM4" s="112">
        <v>163.70271825146219</v>
      </c>
      <c r="BN4" s="112">
        <v>166.53205111343178</v>
      </c>
      <c r="BO4" s="112">
        <v>169.39994587541588</v>
      </c>
      <c r="BP4" s="112">
        <v>172.30702120112863</v>
      </c>
      <c r="BQ4" s="112">
        <v>175.2539046167997</v>
      </c>
      <c r="BR4" s="112">
        <v>178.24123264844266</v>
      </c>
      <c r="BS4" s="112">
        <v>181.26965096113804</v>
      </c>
      <c r="BT4" s="112">
        <v>184.33981450036043</v>
      </c>
      <c r="BU4" s="112">
        <v>187.45238763538262</v>
      </c>
      <c r="BV4" s="112">
        <v>190.60804430478586</v>
      </c>
      <c r="BW4" s="112">
        <v>193.80746816411087</v>
      </c>
      <c r="BX4" s="112">
        <v>197.05135273568015</v>
      </c>
      <c r="BY4" s="112">
        <v>200.34040156062605</v>
      </c>
      <c r="BZ4" s="112">
        <v>203.67532835315677</v>
      </c>
      <c r="CA4" s="112">
        <v>207.05685715709583</v>
      </c>
      <c r="CB4" s="112">
        <v>210.48572250472807</v>
      </c>
      <c r="CC4" s="112">
        <v>213.96266957798815</v>
      </c>
      <c r="CD4" s="112">
        <v>217.48845437202692</v>
      </c>
    </row>
    <row r="5" spans="1:155" x14ac:dyDescent="0.2">
      <c r="A5" s="111" t="s">
        <v>133</v>
      </c>
      <c r="B5" s="112">
        <v>46.164695047133918</v>
      </c>
      <c r="C5" s="112">
        <v>45.206149524435787</v>
      </c>
      <c r="D5" s="112">
        <v>45.907548116482801</v>
      </c>
      <c r="E5" s="112">
        <v>46.484080270785057</v>
      </c>
      <c r="F5" s="112">
        <v>45.752174926107301</v>
      </c>
      <c r="G5" s="112">
        <v>44.34206775077125</v>
      </c>
      <c r="H5" s="112">
        <v>42.904997539150024</v>
      </c>
      <c r="I5" s="112">
        <v>43.296628933692972</v>
      </c>
      <c r="J5" s="112">
        <v>41.240329858855553</v>
      </c>
      <c r="K5" s="112">
        <v>39.504255606152647</v>
      </c>
      <c r="L5" s="112">
        <v>37.562245442695264</v>
      </c>
      <c r="M5" s="112">
        <v>35.279526370356933</v>
      </c>
      <c r="N5" s="112">
        <v>34.379897024698067</v>
      </c>
      <c r="O5" s="112">
        <v>33.811933621684958</v>
      </c>
      <c r="P5" s="112">
        <v>33.799423422361997</v>
      </c>
      <c r="Q5" s="112">
        <v>32.002513122615497</v>
      </c>
      <c r="R5" s="112">
        <v>31.376240153307705</v>
      </c>
      <c r="S5" s="112">
        <v>31.984008345350773</v>
      </c>
      <c r="T5" s="112">
        <v>31.78695067559741</v>
      </c>
      <c r="U5" s="112">
        <v>30.457879784192372</v>
      </c>
      <c r="V5" s="112">
        <v>28.510238011238215</v>
      </c>
      <c r="W5" s="112">
        <v>27.989044643738254</v>
      </c>
      <c r="X5" s="112">
        <v>25.709420691667361</v>
      </c>
      <c r="Y5" s="112">
        <v>24.998013043743256</v>
      </c>
      <c r="Z5" s="112">
        <v>22.682129794403252</v>
      </c>
      <c r="AA5" s="112">
        <v>21.301467064563283</v>
      </c>
      <c r="AB5" s="112">
        <v>21.085807487487756</v>
      </c>
      <c r="AC5" s="112">
        <v>21.710703384665408</v>
      </c>
      <c r="AD5" s="112">
        <v>21.148691346327652</v>
      </c>
      <c r="AE5" s="112">
        <v>19.524992219365771</v>
      </c>
      <c r="AF5" s="112">
        <v>19.036867413881637</v>
      </c>
      <c r="AG5" s="112">
        <v>18.560945728534577</v>
      </c>
      <c r="AH5" s="112">
        <v>18.096922085321225</v>
      </c>
      <c r="AI5" s="112">
        <v>17.644499033188183</v>
      </c>
      <c r="AJ5" s="112">
        <v>17.203386557358471</v>
      </c>
      <c r="AK5" s="112">
        <v>16.773301893424517</v>
      </c>
      <c r="AL5" s="112">
        <v>16.353969346088888</v>
      </c>
      <c r="AM5" s="112">
        <v>15.945120112436669</v>
      </c>
      <c r="AN5" s="112">
        <v>15.54649210962576</v>
      </c>
      <c r="AO5" s="112">
        <v>15.157829806885118</v>
      </c>
      <c r="AP5" s="112">
        <v>14.778884061712986</v>
      </c>
      <c r="AQ5" s="112">
        <v>14.409411960170161</v>
      </c>
      <c r="AR5" s="112">
        <v>14.049176661165887</v>
      </c>
      <c r="AS5" s="112">
        <v>13.697947244636737</v>
      </c>
      <c r="AT5" s="112">
        <v>13.355498563520825</v>
      </c>
      <c r="AU5" s="112">
        <v>13.021611099432818</v>
      </c>
      <c r="AV5" s="112">
        <v>12.696070821947004</v>
      </c>
      <c r="AW5" s="112">
        <v>12.378669051398319</v>
      </c>
      <c r="AX5" s="112">
        <v>12.06920232511338</v>
      </c>
      <c r="AY5" s="112">
        <v>11.767472266985536</v>
      </c>
      <c r="AZ5" s="112">
        <v>11.47328546031089</v>
      </c>
      <c r="BA5" s="112">
        <v>11.186453323803107</v>
      </c>
      <c r="BB5" s="112">
        <v>10.906791990708044</v>
      </c>
      <c r="BC5" s="112">
        <v>10.634122190940332</v>
      </c>
      <c r="BD5" s="112">
        <v>10.36826913616683</v>
      </c>
      <c r="BE5" s="112">
        <v>10.109062407762664</v>
      </c>
      <c r="BF5" s="112">
        <v>9.8563358475686016</v>
      </c>
      <c r="BG5" s="112">
        <v>9.6099274513793915</v>
      </c>
      <c r="BH5" s="112">
        <v>9.3696792650949021</v>
      </c>
      <c r="BI5" s="112">
        <v>9.1354372834675246</v>
      </c>
      <c r="BJ5" s="112">
        <v>8.9070513513808436</v>
      </c>
      <c r="BK5" s="112">
        <v>8.6843750675963065</v>
      </c>
      <c r="BL5" s="112">
        <v>8.4672656909063733</v>
      </c>
      <c r="BM5" s="112">
        <v>8.255584048633736</v>
      </c>
      <c r="BN5" s="112">
        <v>8.0491944474178894</v>
      </c>
      <c r="BO5" s="112">
        <v>7.8479645862324219</v>
      </c>
      <c r="BP5" s="112">
        <v>7.6517654715766241</v>
      </c>
      <c r="BQ5" s="112">
        <v>7.4604713347872149</v>
      </c>
      <c r="BR5" s="112">
        <v>7.2739595514175477</v>
      </c>
      <c r="BS5" s="112">
        <v>7.0921105626320724</v>
      </c>
      <c r="BT5" s="112">
        <v>6.9148077985662866</v>
      </c>
      <c r="BU5" s="112">
        <v>6.7419376036021106</v>
      </c>
      <c r="BV5" s="112">
        <v>6.5733891635120614</v>
      </c>
      <c r="BW5" s="112">
        <v>6.4090544344242488</v>
      </c>
      <c r="BX5" s="112">
        <v>6.2488280735636721</v>
      </c>
      <c r="BY5" s="112">
        <v>6.0926073717245686</v>
      </c>
      <c r="BZ5" s="112">
        <v>5.9402921874314671</v>
      </c>
      <c r="CA5" s="112">
        <v>5.7917848827456595</v>
      </c>
      <c r="CB5" s="112">
        <v>5.646990260677029</v>
      </c>
      <c r="CC5" s="112">
        <v>5.5058155041601111</v>
      </c>
      <c r="CD5" s="112">
        <v>5.3681701165560867</v>
      </c>
    </row>
    <row r="10" spans="1:155" x14ac:dyDescent="0.2">
      <c r="AD10" s="153"/>
      <c r="AE10" s="153"/>
    </row>
    <row r="13" spans="1:155" x14ac:dyDescent="0.2">
      <c r="O13" s="154"/>
      <c r="P13" s="154"/>
    </row>
    <row r="20" spans="1:25" x14ac:dyDescent="0.2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</row>
    <row r="21" spans="1:25" x14ac:dyDescent="0.2"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9" spans="1:25" x14ac:dyDescent="0.2">
      <c r="A29" s="328" t="s">
        <v>130</v>
      </c>
      <c r="B29" s="328"/>
    </row>
    <row r="78" spans="32:82" x14ac:dyDescent="0.2">
      <c r="AF78" s="155">
        <v>240</v>
      </c>
      <c r="AG78" s="155">
        <v>240</v>
      </c>
      <c r="AH78" s="155">
        <v>240</v>
      </c>
      <c r="AI78" s="155">
        <v>240</v>
      </c>
      <c r="AJ78" s="155">
        <v>240</v>
      </c>
      <c r="AK78" s="155">
        <v>240</v>
      </c>
      <c r="AL78" s="155">
        <v>240</v>
      </c>
      <c r="AM78" s="155">
        <v>240</v>
      </c>
      <c r="AN78" s="155">
        <v>240</v>
      </c>
      <c r="AO78" s="155">
        <v>240</v>
      </c>
      <c r="AP78" s="155">
        <v>240</v>
      </c>
      <c r="AQ78" s="155">
        <v>240</v>
      </c>
      <c r="AR78" s="155">
        <v>240</v>
      </c>
      <c r="AS78" s="155">
        <v>240</v>
      </c>
      <c r="AT78" s="155">
        <v>240</v>
      </c>
      <c r="AU78" s="155">
        <v>240</v>
      </c>
      <c r="AV78" s="155">
        <v>240</v>
      </c>
      <c r="AW78" s="155">
        <v>240</v>
      </c>
      <c r="AX78" s="155">
        <v>240</v>
      </c>
      <c r="AY78" s="155">
        <v>240</v>
      </c>
      <c r="AZ78" s="155">
        <v>240</v>
      </c>
      <c r="BA78" s="155">
        <v>240</v>
      </c>
      <c r="BB78" s="155">
        <v>240</v>
      </c>
      <c r="BC78" s="155">
        <v>240</v>
      </c>
      <c r="BD78" s="155">
        <v>240</v>
      </c>
      <c r="BE78" s="155">
        <v>240</v>
      </c>
      <c r="BF78" s="155">
        <v>240</v>
      </c>
      <c r="BG78" s="155">
        <v>240</v>
      </c>
      <c r="BH78" s="155">
        <v>240</v>
      </c>
      <c r="BI78" s="155">
        <v>240</v>
      </c>
      <c r="BJ78" s="155">
        <v>240</v>
      </c>
      <c r="BK78" s="155">
        <v>240</v>
      </c>
      <c r="BL78" s="155">
        <v>240</v>
      </c>
      <c r="BM78" s="155">
        <v>240</v>
      </c>
      <c r="BN78" s="155">
        <v>240</v>
      </c>
      <c r="BO78" s="155">
        <v>240</v>
      </c>
      <c r="BP78" s="155">
        <v>240</v>
      </c>
      <c r="BQ78" s="155">
        <v>240</v>
      </c>
      <c r="BR78" s="155">
        <v>240</v>
      </c>
      <c r="BS78" s="155">
        <v>240</v>
      </c>
      <c r="BT78" s="155">
        <v>240</v>
      </c>
      <c r="BU78" s="155">
        <v>240</v>
      </c>
      <c r="BV78" s="155">
        <v>240</v>
      </c>
      <c r="BW78" s="155">
        <v>240</v>
      </c>
      <c r="BX78" s="155">
        <v>240</v>
      </c>
      <c r="BY78" s="155">
        <v>240</v>
      </c>
      <c r="BZ78" s="155">
        <v>240</v>
      </c>
      <c r="CA78" s="155">
        <v>240</v>
      </c>
      <c r="CB78" s="155">
        <v>240</v>
      </c>
      <c r="CC78" s="155">
        <v>240</v>
      </c>
      <c r="CD78" s="155">
        <v>240</v>
      </c>
    </row>
  </sheetData>
  <mergeCells count="1">
    <mergeCell ref="A29:B29"/>
  </mergeCells>
  <hyperlinks>
    <hyperlink ref="A29:B29" location="CONTENTS!A1" display="Back to Contents" xr:uid="{6CF4782A-3572-4FE2-9D69-EEC24270FD4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rgb="FF00B050"/>
  </sheetPr>
  <dimension ref="A1:AJ34"/>
  <sheetViews>
    <sheetView workbookViewId="0">
      <selection activeCell="N23" sqref="N23"/>
    </sheetView>
  </sheetViews>
  <sheetFormatPr defaultColWidth="8.85546875" defaultRowHeight="12" x14ac:dyDescent="0.2"/>
  <cols>
    <col min="1" max="1" width="37" style="64" customWidth="1"/>
    <col min="2" max="16384" width="8.85546875" style="64"/>
  </cols>
  <sheetData>
    <row r="1" spans="1:36" x14ac:dyDescent="0.2">
      <c r="A1" s="64" t="s">
        <v>306</v>
      </c>
    </row>
    <row r="2" spans="1:36" x14ac:dyDescent="0.2">
      <c r="A2" s="88"/>
      <c r="B2" s="209">
        <v>1990</v>
      </c>
      <c r="C2" s="209">
        <v>1991</v>
      </c>
      <c r="D2" s="209">
        <v>1992</v>
      </c>
      <c r="E2" s="209">
        <v>1993</v>
      </c>
      <c r="F2" s="209">
        <v>1994</v>
      </c>
      <c r="G2" s="209">
        <v>1995</v>
      </c>
      <c r="H2" s="209">
        <v>1996</v>
      </c>
      <c r="I2" s="209">
        <v>1997</v>
      </c>
      <c r="J2" s="209">
        <v>1998</v>
      </c>
      <c r="K2" s="209">
        <v>1999</v>
      </c>
      <c r="L2" s="209">
        <v>2000</v>
      </c>
      <c r="M2" s="209">
        <v>2001</v>
      </c>
      <c r="N2" s="209">
        <v>2002</v>
      </c>
      <c r="O2" s="209">
        <v>2003</v>
      </c>
      <c r="P2" s="209">
        <v>2004</v>
      </c>
      <c r="Q2" s="209">
        <v>2005</v>
      </c>
      <c r="R2" s="209">
        <v>2006</v>
      </c>
      <c r="S2" s="209">
        <v>2007</v>
      </c>
      <c r="T2" s="209">
        <v>2008</v>
      </c>
      <c r="U2" s="209">
        <v>2009</v>
      </c>
      <c r="V2" s="209">
        <v>2010</v>
      </c>
      <c r="W2" s="209">
        <v>2011</v>
      </c>
      <c r="X2" s="209">
        <v>2012</v>
      </c>
      <c r="Y2" s="209">
        <v>2013</v>
      </c>
      <c r="Z2" s="209">
        <v>2014</v>
      </c>
      <c r="AA2" s="209">
        <v>2015</v>
      </c>
      <c r="AB2" s="209">
        <v>2016</v>
      </c>
      <c r="AC2" s="209">
        <v>2017</v>
      </c>
      <c r="AD2" s="209">
        <v>2018</v>
      </c>
      <c r="AE2" s="209">
        <v>2019</v>
      </c>
      <c r="AF2" s="209">
        <v>2020</v>
      </c>
      <c r="AG2" s="209">
        <v>2021</v>
      </c>
      <c r="AH2" s="209">
        <v>2022</v>
      </c>
      <c r="AI2" s="209">
        <v>2023</v>
      </c>
      <c r="AJ2" s="209">
        <v>2024</v>
      </c>
    </row>
    <row r="3" spans="1:36" x14ac:dyDescent="0.2">
      <c r="A3" s="88" t="s">
        <v>162</v>
      </c>
      <c r="B3" s="210">
        <v>81.562388359002483</v>
      </c>
      <c r="C3" s="210">
        <v>83.340288277139294</v>
      </c>
      <c r="D3" s="210">
        <v>84.703948805400472</v>
      </c>
      <c r="E3" s="210">
        <v>85.613260943261892</v>
      </c>
      <c r="F3" s="210">
        <v>87.687686786064717</v>
      </c>
      <c r="G3" s="210">
        <v>90.343700106055735</v>
      </c>
      <c r="H3" s="210">
        <v>92.108412072248555</v>
      </c>
      <c r="I3" s="210">
        <v>93.354213636906238</v>
      </c>
      <c r="J3" s="210">
        <v>95.728308631674608</v>
      </c>
      <c r="K3" s="210">
        <v>97.651218095227705</v>
      </c>
      <c r="L3" s="210">
        <v>100</v>
      </c>
      <c r="M3" s="210">
        <v>100.54341042358932</v>
      </c>
      <c r="N3" s="210">
        <v>102.30185884426564</v>
      </c>
      <c r="O3" s="210">
        <v>102.5956710788801</v>
      </c>
      <c r="P3" s="210">
        <v>104.74654006008355</v>
      </c>
      <c r="Q3" s="210">
        <v>105.82287286969263</v>
      </c>
      <c r="R3" s="210">
        <v>107.59364326499214</v>
      </c>
      <c r="S3" s="210">
        <v>109.60160402888306</v>
      </c>
      <c r="T3" s="210">
        <v>109.12458460970751</v>
      </c>
      <c r="U3" s="210">
        <v>105.57495709165867</v>
      </c>
      <c r="V3" s="210">
        <v>106.70880663223944</v>
      </c>
      <c r="W3" s="210">
        <v>108.14568475246493</v>
      </c>
      <c r="X3" s="210">
        <v>107.76274793907881</v>
      </c>
      <c r="Y3" s="210">
        <v>107.41703323914594</v>
      </c>
      <c r="Z3" s="210">
        <v>107.10874887589368</v>
      </c>
      <c r="AA3" s="210">
        <v>107.5480458218298</v>
      </c>
      <c r="AB3" s="210">
        <v>108.27806152924362</v>
      </c>
      <c r="AC3" s="210">
        <v>108.93623791439937</v>
      </c>
      <c r="AD3" s="210">
        <v>109.72505899052065</v>
      </c>
      <c r="AE3" s="210">
        <v>110.1384625736612</v>
      </c>
      <c r="AF3" s="210">
        <v>104.49168853271236</v>
      </c>
      <c r="AG3" s="210">
        <v>106.7650382881304</v>
      </c>
      <c r="AH3" s="210">
        <v>109.04359435189832</v>
      </c>
      <c r="AI3" s="210">
        <v>107.13822215258008</v>
      </c>
      <c r="AJ3" s="210"/>
    </row>
    <row r="4" spans="1:36" x14ac:dyDescent="0.2">
      <c r="A4" s="88" t="s">
        <v>163</v>
      </c>
      <c r="B4" s="210">
        <v>81.683379682572081</v>
      </c>
      <c r="C4" s="210">
        <v>83.463917079094387</v>
      </c>
      <c r="D4" s="210">
        <v>84.829600431603296</v>
      </c>
      <c r="E4" s="210">
        <v>85.740261444235159</v>
      </c>
      <c r="F4" s="210">
        <v>87.817764509652491</v>
      </c>
      <c r="G4" s="210">
        <v>90.477718032239309</v>
      </c>
      <c r="H4" s="210">
        <v>92.12336856761442</v>
      </c>
      <c r="I4" s="210">
        <v>93.41729196058003</v>
      </c>
      <c r="J4" s="210">
        <v>95.712768204346787</v>
      </c>
      <c r="K4" s="210">
        <v>97.83056328483849</v>
      </c>
      <c r="L4" s="210">
        <v>100</v>
      </c>
      <c r="M4" s="210">
        <v>100.59491597539881</v>
      </c>
      <c r="N4" s="210">
        <v>102.18204921721849</v>
      </c>
      <c r="O4" s="210">
        <v>102.67614100505963</v>
      </c>
      <c r="P4" s="210">
        <v>104.65152734472116</v>
      </c>
      <c r="Q4" s="210">
        <v>105.80633904553996</v>
      </c>
      <c r="R4" s="210">
        <v>107.3879257849521</v>
      </c>
      <c r="S4" s="210">
        <v>109.44409220801326</v>
      </c>
      <c r="T4" s="210">
        <v>108.96595109003951</v>
      </c>
      <c r="U4" s="210">
        <v>105.62526477427394</v>
      </c>
      <c r="V4" s="210">
        <v>106.72961031648882</v>
      </c>
      <c r="W4" s="210">
        <v>108.17202152294298</v>
      </c>
      <c r="X4" s="210">
        <v>107.73308173651337</v>
      </c>
      <c r="Y4" s="210">
        <v>106.98223944222904</v>
      </c>
      <c r="Z4" s="210">
        <v>106.72516515484818</v>
      </c>
      <c r="AA4" s="210">
        <v>107.46805337556893</v>
      </c>
      <c r="AB4" s="210">
        <v>108.32518242841324</v>
      </c>
      <c r="AC4" s="210">
        <v>108.9830599891596</v>
      </c>
      <c r="AD4" s="210">
        <v>109.7408796562822</v>
      </c>
      <c r="AE4" s="210">
        <v>110.40971964392274</v>
      </c>
      <c r="AF4" s="210">
        <v>105.15764891187305</v>
      </c>
      <c r="AG4" s="210">
        <v>108.02080829140183</v>
      </c>
      <c r="AH4" s="210">
        <v>110.85253824167347</v>
      </c>
      <c r="AI4" s="210">
        <v>108.88208452466208</v>
      </c>
      <c r="AJ4" s="210">
        <v>107.5550518806909</v>
      </c>
    </row>
    <row r="5" spans="1:36" x14ac:dyDescent="0.2">
      <c r="A5" s="88" t="s">
        <v>164</v>
      </c>
      <c r="B5" s="210">
        <v>47.521452778620173</v>
      </c>
      <c r="C5" s="210">
        <v>43.55393557820797</v>
      </c>
      <c r="D5" s="210">
        <v>42.747611098564278</v>
      </c>
      <c r="E5" s="210">
        <v>42.8570845949546</v>
      </c>
      <c r="F5" s="210">
        <v>43.61788188446257</v>
      </c>
      <c r="G5" s="210">
        <v>46.142856000624974</v>
      </c>
      <c r="H5" s="210">
        <v>47.863098166570275</v>
      </c>
      <c r="I5" s="210">
        <v>47.951435664549471</v>
      </c>
      <c r="J5" s="210">
        <v>48.623926086836192</v>
      </c>
      <c r="K5" s="210">
        <v>50.382397652772717</v>
      </c>
      <c r="L5" s="210">
        <v>52.833424069716393</v>
      </c>
      <c r="M5" s="210">
        <v>54.586615725748544</v>
      </c>
      <c r="N5" s="210">
        <v>55.098113827833373</v>
      </c>
      <c r="O5" s="210">
        <v>57.52937598035183</v>
      </c>
      <c r="P5" s="210">
        <v>60.413522381953136</v>
      </c>
      <c r="Q5" s="210">
        <v>63.175229602770933</v>
      </c>
      <c r="R5" s="210">
        <v>66.553388237571269</v>
      </c>
      <c r="S5" s="210">
        <v>68.823652515677765</v>
      </c>
      <c r="T5" s="210">
        <v>69.166003889155149</v>
      </c>
      <c r="U5" s="210">
        <v>67.157492420445209</v>
      </c>
      <c r="V5" s="210">
        <v>69.511742915807019</v>
      </c>
      <c r="W5" s="210">
        <v>70.928989807449753</v>
      </c>
      <c r="X5" s="210">
        <v>70.077831713614614</v>
      </c>
      <c r="Y5" s="210">
        <v>69.820855270076436</v>
      </c>
      <c r="Z5" s="210">
        <v>71.008444221055981</v>
      </c>
      <c r="AA5" s="210">
        <v>73.781199354789138</v>
      </c>
      <c r="AB5" s="210">
        <v>74.469240719392005</v>
      </c>
      <c r="AC5" s="210">
        <v>77.12415198734098</v>
      </c>
      <c r="AD5" s="210">
        <v>78.559880894805943</v>
      </c>
      <c r="AE5" s="210">
        <v>80.742895111569652</v>
      </c>
      <c r="AF5" s="210">
        <v>77.631165341321847</v>
      </c>
      <c r="AG5" s="210">
        <v>80.082005327029194</v>
      </c>
      <c r="AH5" s="210">
        <v>80.759335648862546</v>
      </c>
      <c r="AI5" s="210">
        <v>79.902383343360981</v>
      </c>
      <c r="AJ5" s="210"/>
    </row>
    <row r="6" spans="1:36" x14ac:dyDescent="0.2">
      <c r="A6" s="88" t="s">
        <v>165</v>
      </c>
      <c r="B6" s="210"/>
      <c r="C6" s="210"/>
      <c r="D6" s="210"/>
      <c r="E6" s="210">
        <v>45.359457238954285</v>
      </c>
      <c r="F6" s="210">
        <v>46.164676495742221</v>
      </c>
      <c r="G6" s="210">
        <v>48.70895541705034</v>
      </c>
      <c r="H6" s="210">
        <v>50.47794082599156</v>
      </c>
      <c r="I6" s="210">
        <v>50.531703704661538</v>
      </c>
      <c r="J6" s="210">
        <v>51.221568202847791</v>
      </c>
      <c r="K6" s="210">
        <v>53.070952839563077</v>
      </c>
      <c r="L6" s="210">
        <v>55.65793224922875</v>
      </c>
      <c r="M6" s="210">
        <v>57.434669751643909</v>
      </c>
      <c r="N6" s="210">
        <v>57.94066653079588</v>
      </c>
      <c r="O6" s="210">
        <v>60.332161768229398</v>
      </c>
      <c r="P6" s="210">
        <v>63.309720486719776</v>
      </c>
      <c r="Q6" s="210">
        <v>66.063102279323928</v>
      </c>
      <c r="R6" s="210">
        <v>69.501974189070594</v>
      </c>
      <c r="S6" s="210">
        <v>71.817326007282702</v>
      </c>
      <c r="T6" s="210">
        <v>72.122456037237654</v>
      </c>
      <c r="U6" s="210">
        <v>69.924534292226127</v>
      </c>
      <c r="V6" s="210">
        <v>72.573452769238102</v>
      </c>
      <c r="W6" s="210">
        <v>74.231708271216689</v>
      </c>
      <c r="X6" s="210">
        <v>73.275723883203355</v>
      </c>
      <c r="Y6" s="210">
        <v>72.975847759078192</v>
      </c>
      <c r="Z6" s="210">
        <v>74.21894265250377</v>
      </c>
      <c r="AA6" s="210">
        <v>76.828655572149714</v>
      </c>
      <c r="AB6" s="210">
        <v>78.005998758113748</v>
      </c>
      <c r="AC6" s="210">
        <v>80.964146613894343</v>
      </c>
      <c r="AD6" s="210">
        <v>82.30784024548619</v>
      </c>
      <c r="AE6" s="210">
        <v>85.366443728651447</v>
      </c>
      <c r="AF6" s="210">
        <v>82.757526963041329</v>
      </c>
      <c r="AG6" s="210">
        <v>85.24374860864863</v>
      </c>
      <c r="AH6" s="210">
        <v>86.785672469650947</v>
      </c>
      <c r="AI6" s="210">
        <v>85.854948537093705</v>
      </c>
      <c r="AJ6" s="210">
        <v>86.554936369451184</v>
      </c>
    </row>
    <row r="34" spans="1:2" x14ac:dyDescent="0.2">
      <c r="A34" s="338" t="s">
        <v>130</v>
      </c>
      <c r="B34" s="338"/>
    </row>
  </sheetData>
  <mergeCells count="1">
    <mergeCell ref="A34:B34"/>
  </mergeCells>
  <hyperlinks>
    <hyperlink ref="A34:B34" location="CONTENTS!A1" display="Back to Contents" xr:uid="{2DDA51DB-3CE5-4862-A21B-C374CC319C5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rgb="FF00B050"/>
  </sheetPr>
  <dimension ref="A1:AG32"/>
  <sheetViews>
    <sheetView workbookViewId="0">
      <selection activeCell="L22" sqref="L22"/>
    </sheetView>
  </sheetViews>
  <sheetFormatPr defaultColWidth="8.85546875" defaultRowHeight="12" x14ac:dyDescent="0.2"/>
  <cols>
    <col min="1" max="1" width="25.7109375" style="64" bestFit="1" customWidth="1"/>
    <col min="2" max="2" width="9.85546875" style="64" customWidth="1"/>
    <col min="3" max="33" width="9.85546875" style="64" bestFit="1" customWidth="1"/>
    <col min="34" max="16384" width="8.85546875" style="64"/>
  </cols>
  <sheetData>
    <row r="1" spans="1:33" x14ac:dyDescent="0.2">
      <c r="A1" s="64" t="s">
        <v>166</v>
      </c>
    </row>
    <row r="2" spans="1:33" x14ac:dyDescent="0.2">
      <c r="A2" s="211"/>
      <c r="B2" s="114">
        <v>1993</v>
      </c>
      <c r="C2" s="114">
        <v>1994</v>
      </c>
      <c r="D2" s="114">
        <v>1995</v>
      </c>
      <c r="E2" s="114">
        <v>1996</v>
      </c>
      <c r="F2" s="114">
        <v>1997</v>
      </c>
      <c r="G2" s="114">
        <v>1998</v>
      </c>
      <c r="H2" s="114">
        <v>1999</v>
      </c>
      <c r="I2" s="114">
        <v>2000</v>
      </c>
      <c r="J2" s="114">
        <v>2001</v>
      </c>
      <c r="K2" s="114">
        <v>2002</v>
      </c>
      <c r="L2" s="114">
        <v>2003</v>
      </c>
      <c r="M2" s="114">
        <v>2004</v>
      </c>
      <c r="N2" s="114">
        <v>2005</v>
      </c>
      <c r="O2" s="114">
        <v>2006</v>
      </c>
      <c r="P2" s="114">
        <v>2007</v>
      </c>
      <c r="Q2" s="114">
        <v>2008</v>
      </c>
      <c r="R2" s="114">
        <v>2009</v>
      </c>
      <c r="S2" s="114">
        <v>2010</v>
      </c>
      <c r="T2" s="114">
        <v>2011</v>
      </c>
      <c r="U2" s="114">
        <v>2012</v>
      </c>
      <c r="V2" s="114">
        <v>2013</v>
      </c>
      <c r="W2" s="114">
        <v>2014</v>
      </c>
      <c r="X2" s="114">
        <v>2015</v>
      </c>
      <c r="Y2" s="114">
        <v>2016</v>
      </c>
      <c r="Z2" s="114">
        <v>2017</v>
      </c>
      <c r="AA2" s="114">
        <v>2018</v>
      </c>
      <c r="AB2" s="114">
        <v>2019</v>
      </c>
      <c r="AC2" s="114">
        <v>2020</v>
      </c>
      <c r="AD2" s="114">
        <v>2021</v>
      </c>
      <c r="AE2" s="114">
        <v>2022</v>
      </c>
      <c r="AF2" s="114">
        <v>2023</v>
      </c>
      <c r="AG2" s="114">
        <v>2024</v>
      </c>
    </row>
    <row r="3" spans="1:33" x14ac:dyDescent="0.2">
      <c r="A3" s="212" t="s">
        <v>117</v>
      </c>
      <c r="B3" s="115">
        <v>38.250985772899234</v>
      </c>
      <c r="C3" s="115">
        <v>40.046991692540068</v>
      </c>
      <c r="D3" s="115">
        <v>39.087029065578619</v>
      </c>
      <c r="E3" s="115">
        <v>40.060065708211106</v>
      </c>
      <c r="F3" s="115">
        <v>40.706173658885241</v>
      </c>
      <c r="G3" s="115">
        <v>39.001737336521948</v>
      </c>
      <c r="H3" s="115">
        <v>38.439148472384929</v>
      </c>
      <c r="I3" s="115">
        <v>38.462960931632558</v>
      </c>
      <c r="J3" s="115">
        <v>38.485945421676284</v>
      </c>
      <c r="K3" s="115">
        <v>39.563006871903951</v>
      </c>
      <c r="L3" s="115">
        <v>39.801884583661575</v>
      </c>
      <c r="M3" s="115">
        <v>39.587107552007481</v>
      </c>
      <c r="N3" s="115">
        <v>39.792050735528562</v>
      </c>
      <c r="O3" s="115">
        <v>39.683579869949824</v>
      </c>
      <c r="P3" s="115">
        <v>39.401325532529349</v>
      </c>
      <c r="Q3" s="115">
        <v>40.176192690222479</v>
      </c>
      <c r="R3" s="115">
        <v>39.904294947421505</v>
      </c>
      <c r="S3" s="115">
        <v>40.154459447454919</v>
      </c>
      <c r="T3" s="115">
        <v>40.319553369007288</v>
      </c>
      <c r="U3" s="115">
        <v>41.003376427863465</v>
      </c>
      <c r="V3" s="115">
        <v>40.901187078588073</v>
      </c>
      <c r="W3" s="115">
        <v>40.211980697247824</v>
      </c>
      <c r="X3" s="115">
        <v>39.625217291591007</v>
      </c>
      <c r="Y3" s="115">
        <v>40.439409478627262</v>
      </c>
      <c r="Z3" s="115">
        <v>41.392678453507607</v>
      </c>
      <c r="AA3" s="115">
        <v>43.040253544811023</v>
      </c>
      <c r="AB3" s="115">
        <v>43.42972104817062</v>
      </c>
      <c r="AC3" s="115"/>
      <c r="AD3" s="115"/>
      <c r="AE3" s="115"/>
      <c r="AF3" s="115"/>
      <c r="AG3" s="115"/>
    </row>
    <row r="4" spans="1:33" x14ac:dyDescent="0.2">
      <c r="A4" s="212" t="s">
        <v>118</v>
      </c>
      <c r="B4" s="115">
        <v>38.312495333228249</v>
      </c>
      <c r="C4" s="115">
        <v>40.138285323047334</v>
      </c>
      <c r="D4" s="115">
        <v>39.471128969007196</v>
      </c>
      <c r="E4" s="115">
        <v>40.501952980858327</v>
      </c>
      <c r="F4" s="115">
        <v>41.155460308956151</v>
      </c>
      <c r="G4" s="115">
        <v>39.55381188375906</v>
      </c>
      <c r="H4" s="115">
        <v>39.014941524192594</v>
      </c>
      <c r="I4" s="115">
        <v>39.239505357481846</v>
      </c>
      <c r="J4" s="115">
        <v>39.24670605468674</v>
      </c>
      <c r="K4" s="115">
        <v>40.347204106159019</v>
      </c>
      <c r="L4" s="115">
        <v>40.569487280109598</v>
      </c>
      <c r="M4" s="115">
        <v>40.338437786092328</v>
      </c>
      <c r="N4" s="115">
        <v>40.505496559077017</v>
      </c>
      <c r="O4" s="115">
        <v>40.444240403457385</v>
      </c>
      <c r="P4" s="115">
        <v>40.166180727046516</v>
      </c>
      <c r="Q4" s="115">
        <v>41.090020431080966</v>
      </c>
      <c r="R4" s="115">
        <v>40.717746666936414</v>
      </c>
      <c r="S4" s="115">
        <v>41.065198716712544</v>
      </c>
      <c r="T4" s="115">
        <v>41.290488225579303</v>
      </c>
      <c r="U4" s="115">
        <v>42.059794879420245</v>
      </c>
      <c r="V4" s="115">
        <v>41.888225168852742</v>
      </c>
      <c r="W4" s="115">
        <v>41.413136372275908</v>
      </c>
      <c r="X4" s="115">
        <v>40.890387769388795</v>
      </c>
      <c r="Y4" s="115">
        <v>41.747801119604375</v>
      </c>
      <c r="Z4" s="115">
        <v>42.754722747749199</v>
      </c>
      <c r="AA4" s="115">
        <v>44.340601996650747</v>
      </c>
      <c r="AB4" s="115">
        <v>44.644977862376884</v>
      </c>
      <c r="AC4" s="115">
        <v>45.984143646379813</v>
      </c>
      <c r="AD4" s="115">
        <v>45.618548051906807</v>
      </c>
      <c r="AE4" s="115">
        <v>44.307533717945958</v>
      </c>
      <c r="AF4" s="115">
        <v>44.049340308786768</v>
      </c>
      <c r="AG4" s="115"/>
    </row>
    <row r="5" spans="1:33" x14ac:dyDescent="0.2">
      <c r="A5" s="212" t="s">
        <v>119</v>
      </c>
      <c r="B5" s="115">
        <v>38.43065717728674</v>
      </c>
      <c r="C5" s="115">
        <v>40.130672503400888</v>
      </c>
      <c r="D5" s="115">
        <v>39.19404873503273</v>
      </c>
      <c r="E5" s="115">
        <v>40.253271294108956</v>
      </c>
      <c r="F5" s="115">
        <v>40.918815005677395</v>
      </c>
      <c r="G5" s="115">
        <v>39.330226973872279</v>
      </c>
      <c r="H5" s="115">
        <v>38.769006847426979</v>
      </c>
      <c r="I5" s="115">
        <v>39.020210859690799</v>
      </c>
      <c r="J5" s="115">
        <v>39.058193977868278</v>
      </c>
      <c r="K5" s="115">
        <v>40.146039920634976</v>
      </c>
      <c r="L5" s="115">
        <v>40.42994539384307</v>
      </c>
      <c r="M5" s="115">
        <v>40.226480085835213</v>
      </c>
      <c r="N5" s="115">
        <v>40.469874802835221</v>
      </c>
      <c r="O5" s="115">
        <v>40.451446525630466</v>
      </c>
      <c r="P5" s="115">
        <v>40.196425427491214</v>
      </c>
      <c r="Q5" s="115">
        <v>41.14391747102956</v>
      </c>
      <c r="R5" s="115">
        <v>40.808717768701349</v>
      </c>
      <c r="S5" s="115">
        <v>40.657067081383566</v>
      </c>
      <c r="T5" s="115">
        <v>40.958866813743867</v>
      </c>
      <c r="U5" s="115">
        <v>41.699539576911924</v>
      </c>
      <c r="V5" s="115">
        <v>41.548966889269423</v>
      </c>
      <c r="W5" s="115">
        <v>41.028613352562857</v>
      </c>
      <c r="X5" s="115">
        <v>40.598321557637853</v>
      </c>
      <c r="Y5" s="115">
        <v>41.276989818357521</v>
      </c>
      <c r="Z5" s="115">
        <v>42.099153869679249</v>
      </c>
      <c r="AA5" s="115">
        <v>43.700277568116867</v>
      </c>
      <c r="AB5" s="115">
        <v>43.80375926175298</v>
      </c>
      <c r="AC5" s="115">
        <v>45.02159971367383</v>
      </c>
      <c r="AD5" s="115">
        <v>44.602255477582752</v>
      </c>
      <c r="AE5" s="115">
        <v>42.997234559719665</v>
      </c>
      <c r="AF5" s="115">
        <v>42.865222783193815</v>
      </c>
      <c r="AG5" s="115">
        <v>43.251572685842696</v>
      </c>
    </row>
    <row r="31" spans="1:2" x14ac:dyDescent="0.2">
      <c r="A31" s="339"/>
      <c r="B31" s="339"/>
    </row>
    <row r="32" spans="1:2" x14ac:dyDescent="0.2">
      <c r="A32" s="338" t="s">
        <v>130</v>
      </c>
      <c r="B32" s="338"/>
    </row>
  </sheetData>
  <mergeCells count="2">
    <mergeCell ref="A31:B31"/>
    <mergeCell ref="A32:B32"/>
  </mergeCells>
  <hyperlinks>
    <hyperlink ref="A32:B32" location="CONTENTS!A1" display="Back to Contents" xr:uid="{321E183A-B2B5-4FDD-977F-8D1B3C7654D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rgb="FF00B050"/>
  </sheetPr>
  <dimension ref="A1:I14"/>
  <sheetViews>
    <sheetView zoomScaleNormal="100" workbookViewId="0">
      <selection activeCell="B3" sqref="B3"/>
    </sheetView>
  </sheetViews>
  <sheetFormatPr defaultColWidth="8.85546875" defaultRowHeight="12" x14ac:dyDescent="0.2"/>
  <cols>
    <col min="1" max="1" width="28.28515625" style="64" customWidth="1"/>
    <col min="2" max="7" width="9.85546875" style="64" customWidth="1"/>
    <col min="8" max="16384" width="8.85546875" style="64"/>
  </cols>
  <sheetData>
    <row r="1" spans="1:9" x14ac:dyDescent="0.2">
      <c r="A1" s="64" t="s">
        <v>307</v>
      </c>
      <c r="B1" s="213"/>
      <c r="C1" s="213"/>
      <c r="D1" s="213"/>
      <c r="E1" s="213"/>
      <c r="F1" s="213"/>
      <c r="G1" s="213"/>
    </row>
    <row r="2" spans="1:9" s="60" customFormat="1" ht="15" customHeight="1" thickBot="1" x14ac:dyDescent="0.3">
      <c r="A2" s="214"/>
      <c r="B2" s="340">
        <v>2023</v>
      </c>
      <c r="C2" s="341"/>
      <c r="D2" s="342"/>
      <c r="E2" s="341">
        <v>2024</v>
      </c>
      <c r="F2" s="341"/>
      <c r="G2" s="341"/>
    </row>
    <row r="3" spans="1:9" s="60" customFormat="1" ht="23.65" customHeight="1" thickTop="1" thickBot="1" x14ac:dyDescent="0.3">
      <c r="A3" s="214"/>
      <c r="B3" s="215" t="s">
        <v>153</v>
      </c>
      <c r="C3" s="216" t="s">
        <v>154</v>
      </c>
      <c r="D3" s="217" t="s">
        <v>155</v>
      </c>
      <c r="E3" s="216" t="s">
        <v>153</v>
      </c>
      <c r="F3" s="216" t="s">
        <v>154</v>
      </c>
      <c r="G3" s="216" t="s">
        <v>155</v>
      </c>
    </row>
    <row r="4" spans="1:9" s="60" customFormat="1" ht="14.1" customHeight="1" thickTop="1" x14ac:dyDescent="0.25">
      <c r="A4" s="218" t="s">
        <v>147</v>
      </c>
      <c r="B4" s="67">
        <v>9.0719999999999992</v>
      </c>
      <c r="C4" s="67">
        <v>8.7029999999999994</v>
      </c>
      <c r="D4" s="219">
        <v>-0.36899999999999999</v>
      </c>
      <c r="E4" s="67">
        <v>2.2400000000000002</v>
      </c>
      <c r="F4" s="67">
        <v>3.3839999999999999</v>
      </c>
      <c r="G4" s="67">
        <v>1.145</v>
      </c>
    </row>
    <row r="5" spans="1:9" s="60" customFormat="1" ht="14.1" customHeight="1" x14ac:dyDescent="0.25">
      <c r="A5" s="218" t="s">
        <v>148</v>
      </c>
      <c r="B5" s="67">
        <v>-1.5069999999999999</v>
      </c>
      <c r="C5" s="67">
        <v>-1.99</v>
      </c>
      <c r="D5" s="219">
        <v>-0.48199999999999998</v>
      </c>
      <c r="E5" s="67">
        <v>-1.7410000000000001</v>
      </c>
      <c r="F5" s="67">
        <v>-2.5630000000000002</v>
      </c>
      <c r="G5" s="67">
        <v>-0.82199999999999995</v>
      </c>
    </row>
    <row r="6" spans="1:9" s="60" customFormat="1" ht="14.1" customHeight="1" x14ac:dyDescent="0.25">
      <c r="A6" s="220" t="s">
        <v>149</v>
      </c>
      <c r="B6" s="68">
        <v>10.19</v>
      </c>
      <c r="C6" s="68">
        <v>10.369</v>
      </c>
      <c r="D6" s="221">
        <v>0.17899999999999999</v>
      </c>
      <c r="E6" s="68">
        <v>10.237</v>
      </c>
      <c r="F6" s="68">
        <v>10.307</v>
      </c>
      <c r="G6" s="68">
        <v>7.0000000000000007E-2</v>
      </c>
    </row>
    <row r="7" spans="1:9" s="60" customFormat="1" ht="14.1" customHeight="1" thickBot="1" x14ac:dyDescent="0.3">
      <c r="A7" s="222" t="s">
        <v>150</v>
      </c>
      <c r="B7" s="69">
        <v>8.6820000000000004</v>
      </c>
      <c r="C7" s="69">
        <v>8.3789999999999996</v>
      </c>
      <c r="D7" s="223">
        <v>-0.30299999999999999</v>
      </c>
      <c r="E7" s="69">
        <v>8.4960000000000004</v>
      </c>
      <c r="F7" s="69">
        <v>7.7450000000000001</v>
      </c>
      <c r="G7" s="69">
        <v>-0.752</v>
      </c>
    </row>
    <row r="8" spans="1:9" s="60" customFormat="1" ht="15.75" customHeight="1" thickBot="1" x14ac:dyDescent="0.3">
      <c r="A8" s="224" t="s">
        <v>151</v>
      </c>
      <c r="B8" s="225">
        <v>7.5650000000000004</v>
      </c>
      <c r="C8" s="226">
        <v>6.7130000000000001</v>
      </c>
      <c r="D8" s="227">
        <v>-0.85199999999999998</v>
      </c>
      <c r="E8" s="228">
        <v>0.499</v>
      </c>
      <c r="F8" s="226">
        <v>0.82199999999999995</v>
      </c>
      <c r="G8" s="226">
        <v>0.32300000000000001</v>
      </c>
    </row>
    <row r="9" spans="1:9" x14ac:dyDescent="0.2">
      <c r="A9" s="229" t="s">
        <v>152</v>
      </c>
      <c r="B9" s="230">
        <v>1.5</v>
      </c>
      <c r="C9" s="225">
        <v>1.4530000000000001</v>
      </c>
      <c r="D9" s="231">
        <v>-4.7E-2</v>
      </c>
      <c r="E9" s="232">
        <v>1.5</v>
      </c>
      <c r="F9" s="230">
        <v>1.3680000000000001</v>
      </c>
      <c r="G9" s="230">
        <v>-0.13200000000000001</v>
      </c>
      <c r="I9" s="183"/>
    </row>
    <row r="10" spans="1:9" x14ac:dyDescent="0.2">
      <c r="A10" s="233"/>
      <c r="B10" s="234"/>
      <c r="C10" s="234"/>
      <c r="D10" s="234"/>
      <c r="E10" s="234"/>
      <c r="F10" s="234"/>
      <c r="G10" s="234"/>
      <c r="I10" s="183"/>
    </row>
    <row r="11" spans="1:9" x14ac:dyDescent="0.2">
      <c r="A11" s="338" t="s">
        <v>130</v>
      </c>
      <c r="B11" s="338"/>
      <c r="C11" s="183"/>
      <c r="D11" s="183"/>
      <c r="E11" s="183"/>
      <c r="F11" s="183"/>
      <c r="G11" s="183"/>
    </row>
    <row r="12" spans="1:9" x14ac:dyDescent="0.2">
      <c r="B12" s="183"/>
      <c r="C12" s="183"/>
      <c r="D12" s="183"/>
      <c r="E12" s="183"/>
      <c r="F12" s="183"/>
      <c r="G12" s="183"/>
    </row>
    <row r="14" spans="1:9" ht="22.9" customHeight="1" x14ac:dyDescent="0.2"/>
  </sheetData>
  <mergeCells count="3">
    <mergeCell ref="B2:D2"/>
    <mergeCell ref="E2:G2"/>
    <mergeCell ref="A11:B11"/>
  </mergeCells>
  <hyperlinks>
    <hyperlink ref="A11:B11" location="CONTENTS!A1" display="Back to Contents" xr:uid="{92467B04-3DA9-4829-AB5E-AAB986954940}"/>
  </hyperlink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976D-4548-4C8F-A88C-E33A4D33CE6C}">
  <sheetPr>
    <tabColor rgb="FF00B050"/>
  </sheetPr>
  <dimension ref="A1:AZ39"/>
  <sheetViews>
    <sheetView workbookViewId="0">
      <selection activeCell="M20" sqref="M20"/>
    </sheetView>
  </sheetViews>
  <sheetFormatPr defaultColWidth="8.85546875" defaultRowHeight="12" x14ac:dyDescent="0.2"/>
  <cols>
    <col min="1" max="1" width="32.7109375" style="64" bestFit="1" customWidth="1"/>
    <col min="2" max="16384" width="8.85546875" style="64"/>
  </cols>
  <sheetData>
    <row r="1" spans="1:52" x14ac:dyDescent="0.2">
      <c r="A1" s="15" t="s">
        <v>308</v>
      </c>
    </row>
    <row r="2" spans="1:52" x14ac:dyDescent="0.2">
      <c r="A2" s="235"/>
      <c r="B2" s="209">
        <v>1990</v>
      </c>
      <c r="C2" s="209">
        <v>1991</v>
      </c>
      <c r="D2" s="209">
        <v>1992</v>
      </c>
      <c r="E2" s="209">
        <v>1993</v>
      </c>
      <c r="F2" s="209">
        <v>1994</v>
      </c>
      <c r="G2" s="209">
        <v>1995</v>
      </c>
      <c r="H2" s="209">
        <v>1996</v>
      </c>
      <c r="I2" s="209">
        <v>1997</v>
      </c>
      <c r="J2" s="209">
        <v>1998</v>
      </c>
      <c r="K2" s="209">
        <v>1999</v>
      </c>
      <c r="L2" s="209">
        <v>2000</v>
      </c>
      <c r="M2" s="209">
        <v>2001</v>
      </c>
      <c r="N2" s="209">
        <v>2002</v>
      </c>
      <c r="O2" s="209">
        <v>2003</v>
      </c>
      <c r="P2" s="209">
        <v>2004</v>
      </c>
      <c r="Q2" s="209">
        <v>2005</v>
      </c>
      <c r="R2" s="209">
        <v>2006</v>
      </c>
      <c r="S2" s="209">
        <v>2007</v>
      </c>
      <c r="T2" s="209">
        <v>2008</v>
      </c>
      <c r="U2" s="209">
        <v>2009</v>
      </c>
      <c r="V2" s="209">
        <v>2010</v>
      </c>
      <c r="W2" s="209">
        <v>2011</v>
      </c>
      <c r="X2" s="209">
        <v>2012</v>
      </c>
      <c r="Y2" s="209">
        <v>2013</v>
      </c>
      <c r="Z2" s="209">
        <v>2014</v>
      </c>
      <c r="AA2" s="209">
        <v>2015</v>
      </c>
      <c r="AB2" s="209">
        <v>2016</v>
      </c>
      <c r="AC2" s="209">
        <v>2017</v>
      </c>
      <c r="AD2" s="209">
        <v>2018</v>
      </c>
      <c r="AE2" s="209">
        <v>2019</v>
      </c>
      <c r="AF2" s="209">
        <v>2020</v>
      </c>
      <c r="AG2" s="209">
        <v>2021</v>
      </c>
      <c r="AH2" s="209">
        <v>2022</v>
      </c>
      <c r="AI2" s="209">
        <v>2023</v>
      </c>
      <c r="AJ2" s="209">
        <v>2024</v>
      </c>
      <c r="AK2" s="209">
        <v>2025</v>
      </c>
      <c r="AL2" s="209">
        <v>2026</v>
      </c>
      <c r="AM2" s="209">
        <v>2027</v>
      </c>
      <c r="AN2" s="209">
        <v>2028</v>
      </c>
      <c r="AO2" s="209">
        <v>2029</v>
      </c>
      <c r="AP2" s="209">
        <v>2030</v>
      </c>
      <c r="AQ2" s="209">
        <v>2031</v>
      </c>
      <c r="AR2" s="209">
        <v>2032</v>
      </c>
      <c r="AS2" s="209">
        <v>2033</v>
      </c>
      <c r="AT2" s="209">
        <v>2034</v>
      </c>
      <c r="AU2" s="209">
        <v>2035</v>
      </c>
      <c r="AV2" s="209">
        <v>2036</v>
      </c>
      <c r="AW2" s="209">
        <v>2037</v>
      </c>
      <c r="AX2" s="209">
        <v>2038</v>
      </c>
      <c r="AY2" s="209">
        <v>2039</v>
      </c>
      <c r="AZ2" s="209">
        <v>2040</v>
      </c>
    </row>
    <row r="3" spans="1:52" x14ac:dyDescent="0.2">
      <c r="A3" s="212" t="s">
        <v>138</v>
      </c>
      <c r="B3" s="210">
        <v>12.599370436799999</v>
      </c>
      <c r="C3" s="210">
        <v>12.548063855300001</v>
      </c>
      <c r="D3" s="210">
        <v>11.7956267257</v>
      </c>
      <c r="E3" s="210">
        <v>11.715187694200001</v>
      </c>
      <c r="F3" s="210">
        <v>10.311274146100001</v>
      </c>
      <c r="G3" s="210">
        <v>9.3020270824000004</v>
      </c>
      <c r="H3" s="210">
        <v>8.7680954786999994</v>
      </c>
      <c r="I3" s="210">
        <v>8.7985393902000002</v>
      </c>
      <c r="J3" s="210">
        <v>8.7941234837</v>
      </c>
      <c r="K3" s="210">
        <v>8.7010482763999999</v>
      </c>
      <c r="L3" s="210">
        <v>8.8498392260000003</v>
      </c>
      <c r="M3" s="210">
        <v>8.8725837700000003</v>
      </c>
      <c r="N3" s="210">
        <v>9.0959764429999996</v>
      </c>
      <c r="O3" s="210">
        <v>9.1833174849999999</v>
      </c>
      <c r="P3" s="210">
        <v>9.5684076390000001</v>
      </c>
      <c r="Q3" s="210">
        <v>9.9873051759999996</v>
      </c>
      <c r="R3" s="210">
        <v>10.30823504</v>
      </c>
      <c r="S3" s="210">
        <v>11.10485843</v>
      </c>
      <c r="T3" s="210">
        <v>11.46438457</v>
      </c>
      <c r="U3" s="210">
        <v>11.28037842</v>
      </c>
      <c r="V3" s="210">
        <v>11.139131750000001</v>
      </c>
      <c r="W3" s="210">
        <v>10.353090959999999</v>
      </c>
      <c r="X3" s="210">
        <v>10.3314345</v>
      </c>
      <c r="Y3" s="210">
        <v>10.156393680000001</v>
      </c>
      <c r="Z3" s="210">
        <v>10.43821996</v>
      </c>
      <c r="AA3" s="210">
        <v>10.505985900000001</v>
      </c>
      <c r="AB3" s="210">
        <v>10.6635089</v>
      </c>
      <c r="AC3" s="210">
        <v>10.80359971</v>
      </c>
      <c r="AD3" s="210">
        <v>10.731355689999999</v>
      </c>
      <c r="AE3" s="210">
        <v>10.5190357</v>
      </c>
      <c r="AF3" s="210">
        <v>10.29891623</v>
      </c>
      <c r="AG3" s="210">
        <v>10.64609055</v>
      </c>
      <c r="AH3" s="210">
        <v>9.4148208219999994</v>
      </c>
      <c r="AI3" s="236">
        <v>8.3791733839999996</v>
      </c>
      <c r="AJ3" s="210">
        <v>7.7282185251386402</v>
      </c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</row>
    <row r="4" spans="1:52" x14ac:dyDescent="0.2">
      <c r="A4" s="212" t="s">
        <v>309</v>
      </c>
      <c r="B4" s="210">
        <v>13.341762753699999</v>
      </c>
      <c r="C4" s="210">
        <v>13.6648708137</v>
      </c>
      <c r="D4" s="210">
        <v>13.880655278100001</v>
      </c>
      <c r="E4" s="210">
        <v>15.393938052499999</v>
      </c>
      <c r="F4" s="210">
        <v>15.8704726065</v>
      </c>
      <c r="G4" s="210">
        <v>15.067599704099999</v>
      </c>
      <c r="H4" s="210">
        <v>14.3658965206</v>
      </c>
      <c r="I4" s="210">
        <v>14.049585351099999</v>
      </c>
      <c r="J4" s="210">
        <v>13.913962374800001</v>
      </c>
      <c r="K4" s="210">
        <v>14.465940397300001</v>
      </c>
      <c r="L4" s="210">
        <v>15.080329667299999</v>
      </c>
      <c r="M4" s="210">
        <v>15.683678374899999</v>
      </c>
      <c r="N4" s="210">
        <v>16.584385338299999</v>
      </c>
      <c r="O4" s="210">
        <v>18.3224609984</v>
      </c>
      <c r="P4" s="210">
        <v>19.431680257299998</v>
      </c>
      <c r="Q4" s="210">
        <v>19.058738272900001</v>
      </c>
      <c r="R4" s="210">
        <v>18.500585492799999</v>
      </c>
      <c r="S4" s="210">
        <v>17.838594009099999</v>
      </c>
      <c r="T4" s="210">
        <v>17.4611050934</v>
      </c>
      <c r="U4" s="210">
        <v>16.715600822799999</v>
      </c>
      <c r="V4" s="210">
        <v>14.893395741899999</v>
      </c>
      <c r="W4" s="210">
        <v>14.0187405709</v>
      </c>
      <c r="X4" s="210">
        <v>13.7418643457</v>
      </c>
      <c r="Y4" s="210">
        <v>13.313315553300001</v>
      </c>
      <c r="Z4" s="210">
        <v>13.2560139262</v>
      </c>
      <c r="AA4" s="210">
        <v>13.145437895200001</v>
      </c>
      <c r="AB4" s="210">
        <v>12.8961794503</v>
      </c>
      <c r="AC4" s="210">
        <v>12.6507971816</v>
      </c>
      <c r="AD4" s="210">
        <v>12.8101970973</v>
      </c>
      <c r="AE4" s="210">
        <v>12.38687672</v>
      </c>
      <c r="AF4" s="210">
        <v>12.599370436799999</v>
      </c>
      <c r="AG4" s="210">
        <v>12.548063855300001</v>
      </c>
      <c r="AH4" s="210">
        <v>11.7956267257</v>
      </c>
      <c r="AI4" s="236">
        <v>11.715187694200001</v>
      </c>
      <c r="AJ4" s="210">
        <v>10.311274146100001</v>
      </c>
      <c r="AK4" s="210">
        <v>9.3020270824000004</v>
      </c>
      <c r="AL4" s="210">
        <v>8.7680954786999994</v>
      </c>
      <c r="AM4" s="210">
        <v>8.7985393902000002</v>
      </c>
      <c r="AN4" s="210">
        <v>8.7941234837</v>
      </c>
      <c r="AO4" s="210">
        <v>8.7010482763999999</v>
      </c>
      <c r="AP4" s="210">
        <v>8.8498392260000003</v>
      </c>
      <c r="AQ4" s="210">
        <v>8.8725837700000003</v>
      </c>
      <c r="AR4" s="210">
        <v>9.0959764429999996</v>
      </c>
      <c r="AS4" s="210">
        <v>9.1833174849999999</v>
      </c>
      <c r="AT4" s="210">
        <v>9.5684076390000001</v>
      </c>
      <c r="AU4" s="210">
        <v>9.9873051759999996</v>
      </c>
      <c r="AV4" s="210">
        <v>10.30823504</v>
      </c>
      <c r="AW4" s="210">
        <v>11.10485843</v>
      </c>
      <c r="AX4" s="210">
        <v>11.46438457</v>
      </c>
      <c r="AY4" s="210">
        <v>11.28037842</v>
      </c>
      <c r="AZ4" s="210">
        <v>11.139131750000001</v>
      </c>
    </row>
    <row r="5" spans="1:52" x14ac:dyDescent="0.2">
      <c r="A5" s="212" t="s">
        <v>139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36"/>
      <c r="AJ5" s="210">
        <v>7.7675182387206272</v>
      </c>
      <c r="AK5" s="210">
        <v>7.5697872706979856</v>
      </c>
      <c r="AL5" s="210">
        <v>7.4185645142212797</v>
      </c>
      <c r="AM5" s="210">
        <v>7.2914584405684018</v>
      </c>
      <c r="AN5" s="210">
        <v>7.2290771565251717</v>
      </c>
      <c r="AO5" s="210">
        <v>7.1976489646819326</v>
      </c>
      <c r="AP5" s="210">
        <v>7.1942649165760129</v>
      </c>
      <c r="AQ5" s="210">
        <v>7.2175824495512613</v>
      </c>
      <c r="AR5" s="210">
        <v>7.2650802852829219</v>
      </c>
      <c r="AS5" s="210">
        <v>7.3332586779261764</v>
      </c>
      <c r="AT5" s="210">
        <v>7.417861382010738</v>
      </c>
      <c r="AU5" s="210">
        <v>7.4766554978667346</v>
      </c>
      <c r="AV5" s="210">
        <v>7.5368308061554403</v>
      </c>
      <c r="AW5" s="210">
        <v>7.5949617463877885</v>
      </c>
      <c r="AX5" s="210">
        <v>7.6449748487024269</v>
      </c>
      <c r="AY5" s="210">
        <v>7.6828547606592119</v>
      </c>
      <c r="AZ5" s="210">
        <v>7.7063573927427367</v>
      </c>
    </row>
    <row r="6" spans="1:52" x14ac:dyDescent="0.2">
      <c r="A6" s="212" t="s">
        <v>140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36"/>
      <c r="AJ6" s="210">
        <v>7.7675182387206272</v>
      </c>
      <c r="AK6" s="210">
        <v>7.5833508706775712</v>
      </c>
      <c r="AL6" s="210">
        <v>7.5797310791686714</v>
      </c>
      <c r="AM6" s="210">
        <v>7.5920570607249394</v>
      </c>
      <c r="AN6" s="210">
        <v>7.6629295273013591</v>
      </c>
      <c r="AO6" s="210">
        <v>7.7609463186784478</v>
      </c>
      <c r="AP6" s="210">
        <v>7.8840154276756271</v>
      </c>
      <c r="AQ6" s="210">
        <v>7.8947707577815116</v>
      </c>
      <c r="AR6" s="210">
        <v>7.9310151043263613</v>
      </c>
      <c r="AS6" s="210">
        <v>7.9902208306047715</v>
      </c>
      <c r="AT6" s="210">
        <v>8.0689595850190265</v>
      </c>
      <c r="AU6" s="210">
        <v>8.1628876346640311</v>
      </c>
      <c r="AV6" s="210">
        <v>8.2664793043976275</v>
      </c>
      <c r="AW6" s="210">
        <v>8.373250690036242</v>
      </c>
      <c r="AX6" s="210">
        <v>8.4766004160329249</v>
      </c>
      <c r="AY6" s="210">
        <v>8.5709370455340661</v>
      </c>
      <c r="AZ6" s="210">
        <v>8.6341717552466015</v>
      </c>
    </row>
    <row r="7" spans="1:52" x14ac:dyDescent="0.2">
      <c r="A7" s="212" t="s">
        <v>135</v>
      </c>
      <c r="B7" s="210">
        <v>1.8932124981513154</v>
      </c>
      <c r="C7" s="210">
        <v>1.8609471790457586</v>
      </c>
      <c r="D7" s="210">
        <v>1.7147855670589944</v>
      </c>
      <c r="E7" s="210">
        <v>1.6656434021756985</v>
      </c>
      <c r="F7" s="210">
        <v>1.4383068517413531</v>
      </c>
      <c r="G7" s="210">
        <v>1.277736741397228</v>
      </c>
      <c r="H7" s="210">
        <v>1.1852539520167238</v>
      </c>
      <c r="I7" s="210">
        <v>1.1726206666511285</v>
      </c>
      <c r="J7" s="210">
        <v>1.1565974269221166</v>
      </c>
      <c r="K7" s="210">
        <v>1.1328381670000001</v>
      </c>
      <c r="L7" s="210">
        <v>1.1436334707</v>
      </c>
      <c r="M7" s="210">
        <v>1.1457218730000001</v>
      </c>
      <c r="N7" s="210">
        <v>1.170676595</v>
      </c>
      <c r="O7" s="210">
        <v>1.1786847221000001</v>
      </c>
      <c r="P7" s="210">
        <v>1.2264417219999999</v>
      </c>
      <c r="Q7" s="210">
        <v>1.2815384605</v>
      </c>
      <c r="R7" s="210">
        <v>1.3279478390999999</v>
      </c>
      <c r="S7" s="210">
        <v>1.4379430456</v>
      </c>
      <c r="T7" s="210">
        <v>1.4970282984000001</v>
      </c>
      <c r="U7" s="210">
        <v>1.4922611045</v>
      </c>
      <c r="V7" s="210">
        <v>1.4931836499</v>
      </c>
      <c r="W7" s="210">
        <v>1.4265348522000001</v>
      </c>
      <c r="X7" s="210">
        <v>1.4520468551000001</v>
      </c>
      <c r="Y7" s="210">
        <v>1.4560184007000001</v>
      </c>
      <c r="Z7" s="210">
        <v>1.5275673067</v>
      </c>
      <c r="AA7" s="210">
        <v>1.5700233779999999</v>
      </c>
      <c r="AB7" s="210">
        <v>1.6299993349999999</v>
      </c>
      <c r="AC7" s="210">
        <v>1.6866747689999999</v>
      </c>
      <c r="AD7" s="210">
        <v>1.7084124221999999</v>
      </c>
      <c r="AE7" s="210">
        <v>1.7089630534</v>
      </c>
      <c r="AF7" s="210">
        <v>1.7073727190000001</v>
      </c>
      <c r="AG7" s="210">
        <v>1.826535974</v>
      </c>
      <c r="AH7" s="210">
        <v>1.6177466030000001</v>
      </c>
      <c r="AI7" s="236">
        <v>1.452571879</v>
      </c>
      <c r="AJ7" s="210">
        <v>1.3679350549006342</v>
      </c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</row>
    <row r="8" spans="1:52" x14ac:dyDescent="0.2">
      <c r="A8" s="212" t="s">
        <v>136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36"/>
      <c r="AJ8" s="210">
        <v>1.3679350549006342</v>
      </c>
      <c r="AK8" s="210">
        <v>1.3943480439205074</v>
      </c>
      <c r="AL8" s="210">
        <v>1.4207610329403806</v>
      </c>
      <c r="AM8" s="210">
        <v>1.4471740219602538</v>
      </c>
      <c r="AN8" s="210">
        <v>1.473587010980127</v>
      </c>
      <c r="AO8" s="210">
        <v>1.5</v>
      </c>
      <c r="AP8" s="210">
        <v>1.5</v>
      </c>
      <c r="AQ8" s="210">
        <v>1.5</v>
      </c>
      <c r="AR8" s="210">
        <v>1.5</v>
      </c>
      <c r="AS8" s="210">
        <v>1.5</v>
      </c>
      <c r="AT8" s="210">
        <v>1.5</v>
      </c>
      <c r="AU8" s="210">
        <v>1.5</v>
      </c>
      <c r="AV8" s="210">
        <v>1.5</v>
      </c>
      <c r="AW8" s="210">
        <v>1.5</v>
      </c>
      <c r="AX8" s="210">
        <v>1.5</v>
      </c>
      <c r="AY8" s="210">
        <v>1.5</v>
      </c>
      <c r="AZ8" s="210">
        <v>1.5</v>
      </c>
    </row>
    <row r="9" spans="1:52" x14ac:dyDescent="0.2">
      <c r="A9" s="212" t="s">
        <v>137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36"/>
      <c r="AJ9" s="210">
        <v>1.3679350549006342</v>
      </c>
      <c r="AK9" s="210">
        <v>1.3679350549006342</v>
      </c>
      <c r="AL9" s="210">
        <v>1.3679350549006342</v>
      </c>
      <c r="AM9" s="210">
        <v>1.3679350549006342</v>
      </c>
      <c r="AN9" s="210">
        <v>1.3679350549006342</v>
      </c>
      <c r="AO9" s="210">
        <v>1.3679350549006342</v>
      </c>
      <c r="AP9" s="210">
        <v>1.3679350549006342</v>
      </c>
      <c r="AQ9" s="210">
        <v>1.3679350549006342</v>
      </c>
      <c r="AR9" s="210">
        <v>1.3679350549006342</v>
      </c>
      <c r="AS9" s="210">
        <v>1.3679350549006342</v>
      </c>
      <c r="AT9" s="210">
        <v>1.3679350549006342</v>
      </c>
      <c r="AU9" s="210">
        <v>1.3611110662956443</v>
      </c>
      <c r="AV9" s="210">
        <v>1.353703661875935</v>
      </c>
      <c r="AW9" s="210">
        <v>1.3462962574562263</v>
      </c>
      <c r="AX9" s="210">
        <v>1.3388888530365157</v>
      </c>
      <c r="AY9" s="210">
        <v>1.3314814486168067</v>
      </c>
      <c r="AZ9" s="210">
        <v>1.3240740441970962</v>
      </c>
    </row>
    <row r="37" spans="1:3" x14ac:dyDescent="0.2">
      <c r="B37" s="339"/>
      <c r="C37" s="339"/>
    </row>
    <row r="39" spans="1:3" x14ac:dyDescent="0.2">
      <c r="A39" s="338" t="s">
        <v>130</v>
      </c>
      <c r="B39" s="338"/>
    </row>
  </sheetData>
  <mergeCells count="2">
    <mergeCell ref="B37:C37"/>
    <mergeCell ref="A39:B39"/>
  </mergeCells>
  <hyperlinks>
    <hyperlink ref="A39:B39" location="CONTENTS!A1" display="Back to Contents" xr:uid="{547CDAB7-8F7A-498B-B3B2-C489F07B32C7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9E80-05CF-4B97-910F-10EFCA029632}">
  <sheetPr>
    <tabColor rgb="FF00B050"/>
  </sheetPr>
  <dimension ref="A1:AJ34"/>
  <sheetViews>
    <sheetView workbookViewId="0">
      <selection activeCell="C89" sqref="C89:P89"/>
    </sheetView>
  </sheetViews>
  <sheetFormatPr defaultColWidth="8.85546875" defaultRowHeight="12" x14ac:dyDescent="0.2"/>
  <cols>
    <col min="1" max="1" width="28.85546875" style="64" customWidth="1"/>
    <col min="2" max="16384" width="8.85546875" style="64"/>
  </cols>
  <sheetData>
    <row r="1" spans="1:36" x14ac:dyDescent="0.2">
      <c r="A1" s="15" t="s">
        <v>310</v>
      </c>
    </row>
    <row r="2" spans="1:36" x14ac:dyDescent="0.2">
      <c r="A2" s="235"/>
      <c r="B2" s="209">
        <v>15</v>
      </c>
      <c r="C2" s="209">
        <v>16</v>
      </c>
      <c r="D2" s="209">
        <v>17</v>
      </c>
      <c r="E2" s="209">
        <v>18</v>
      </c>
      <c r="F2" s="209">
        <v>19</v>
      </c>
      <c r="G2" s="209">
        <v>20</v>
      </c>
      <c r="H2" s="209">
        <v>21</v>
      </c>
      <c r="I2" s="209">
        <v>22</v>
      </c>
      <c r="J2" s="209">
        <v>23</v>
      </c>
      <c r="K2" s="209">
        <v>24</v>
      </c>
      <c r="L2" s="209">
        <v>25</v>
      </c>
      <c r="M2" s="209">
        <v>26</v>
      </c>
      <c r="N2" s="209">
        <v>27</v>
      </c>
      <c r="O2" s="209">
        <v>28</v>
      </c>
      <c r="P2" s="209">
        <v>29</v>
      </c>
      <c r="Q2" s="209">
        <v>30</v>
      </c>
      <c r="R2" s="209">
        <v>31</v>
      </c>
      <c r="S2" s="209">
        <v>32</v>
      </c>
      <c r="T2" s="209">
        <v>33</v>
      </c>
      <c r="U2" s="209">
        <v>34</v>
      </c>
      <c r="V2" s="209">
        <v>35</v>
      </c>
      <c r="W2" s="209">
        <v>36</v>
      </c>
      <c r="X2" s="209">
        <v>37</v>
      </c>
      <c r="Y2" s="209">
        <v>38</v>
      </c>
      <c r="Z2" s="209">
        <v>39</v>
      </c>
      <c r="AA2" s="209">
        <v>40</v>
      </c>
      <c r="AB2" s="209">
        <v>41</v>
      </c>
      <c r="AC2" s="209">
        <v>42</v>
      </c>
      <c r="AD2" s="209">
        <v>43</v>
      </c>
      <c r="AE2" s="209">
        <v>44</v>
      </c>
      <c r="AF2" s="209">
        <v>45</v>
      </c>
      <c r="AG2" s="209">
        <v>46</v>
      </c>
      <c r="AH2" s="209">
        <v>47</v>
      </c>
      <c r="AI2" s="209">
        <v>48</v>
      </c>
      <c r="AJ2" s="209">
        <v>49</v>
      </c>
    </row>
    <row r="3" spans="1:36" x14ac:dyDescent="0.2">
      <c r="A3" s="212" t="s">
        <v>311</v>
      </c>
      <c r="B3" s="210">
        <v>51.054312462651879</v>
      </c>
      <c r="C3" s="210">
        <v>133.38480927197028</v>
      </c>
      <c r="D3" s="210">
        <v>280.91549964932921</v>
      </c>
      <c r="E3" s="210">
        <v>500.96993036741827</v>
      </c>
      <c r="F3" s="210">
        <v>698.77381267071985</v>
      </c>
      <c r="G3" s="210">
        <v>787.44252635254577</v>
      </c>
      <c r="H3" s="210">
        <v>693.60392090657786</v>
      </c>
      <c r="I3" s="210">
        <v>760.54493159203957</v>
      </c>
      <c r="J3" s="210">
        <v>868.23859270976391</v>
      </c>
      <c r="K3" s="210">
        <v>714.53888643754794</v>
      </c>
      <c r="L3" s="210">
        <v>504.85598524380833</v>
      </c>
      <c r="M3" s="210">
        <v>737.51915691432976</v>
      </c>
      <c r="N3" s="210">
        <v>708.28808681575617</v>
      </c>
      <c r="O3" s="210">
        <v>998.58799705449178</v>
      </c>
      <c r="P3" s="210">
        <v>1375.1532562031589</v>
      </c>
      <c r="Q3" s="210">
        <v>1483.6639660774911</v>
      </c>
      <c r="R3" s="210">
        <v>1552.9791633915938</v>
      </c>
      <c r="S3" s="210">
        <v>1754.5730815906088</v>
      </c>
      <c r="T3" s="210">
        <v>1163.7956073699197</v>
      </c>
      <c r="U3" s="210">
        <v>1106.1535970423085</v>
      </c>
      <c r="V3" s="210">
        <v>933.61623606126159</v>
      </c>
      <c r="W3" s="210">
        <v>525.11706555671196</v>
      </c>
      <c r="X3" s="210">
        <v>467.54338125316735</v>
      </c>
      <c r="Y3" s="210">
        <v>365.49355264376379</v>
      </c>
      <c r="Z3" s="210">
        <v>272.61971990188658</v>
      </c>
      <c r="AA3" s="210">
        <v>-180.59333917616129</v>
      </c>
      <c r="AB3" s="210">
        <v>-11.950270129532017</v>
      </c>
      <c r="AC3" s="210">
        <v>-46.576701046385821</v>
      </c>
      <c r="AD3" s="210">
        <v>-66.899067446928541</v>
      </c>
      <c r="AE3" s="210">
        <v>-81.093077726928755</v>
      </c>
      <c r="AF3" s="210">
        <v>-44.912596934408789</v>
      </c>
      <c r="AG3" s="210">
        <v>-32.412513616557725</v>
      </c>
      <c r="AH3" s="210">
        <v>-23.775379809740173</v>
      </c>
      <c r="AI3" s="210">
        <v>-17.419951013137386</v>
      </c>
      <c r="AJ3" s="210">
        <v>-21.061321829477613</v>
      </c>
    </row>
    <row r="4" spans="1:36" x14ac:dyDescent="0.2">
      <c r="A4" s="212" t="s">
        <v>141</v>
      </c>
      <c r="B4" s="210">
        <v>-28.054312462651879</v>
      </c>
      <c r="C4" s="210">
        <v>-72.384809271970283</v>
      </c>
      <c r="D4" s="210">
        <v>-129.91549964932921</v>
      </c>
      <c r="E4" s="210">
        <v>-190.96993036741824</v>
      </c>
      <c r="F4" s="210">
        <v>-247.77381267071988</v>
      </c>
      <c r="G4" s="210">
        <v>-261.44252635254577</v>
      </c>
      <c r="H4" s="210">
        <v>-208.60392090657774</v>
      </c>
      <c r="I4" s="210">
        <v>3.4550684079601988</v>
      </c>
      <c r="J4" s="210">
        <v>393.76140729023626</v>
      </c>
      <c r="K4" s="210">
        <v>736.46111356245206</v>
      </c>
      <c r="L4" s="210">
        <v>1015.1440147561918</v>
      </c>
      <c r="M4" s="210">
        <v>1420.4808430856692</v>
      </c>
      <c r="N4" s="210">
        <v>1570.7119131842437</v>
      </c>
      <c r="O4" s="210">
        <v>1728.4120029455082</v>
      </c>
      <c r="P4" s="210">
        <v>1459.8467437968422</v>
      </c>
      <c r="Q4" s="210">
        <v>717.33603392250859</v>
      </c>
      <c r="R4" s="210">
        <v>439.02083660840611</v>
      </c>
      <c r="S4" s="210">
        <v>296.42691840939239</v>
      </c>
      <c r="T4" s="210">
        <v>53.204392630080214</v>
      </c>
      <c r="U4" s="210">
        <v>144.84640295769165</v>
      </c>
      <c r="V4" s="210">
        <v>132.38376393873804</v>
      </c>
      <c r="W4" s="210">
        <v>179.88293444328826</v>
      </c>
      <c r="X4" s="210">
        <v>434.45661874683242</v>
      </c>
      <c r="Y4" s="210">
        <v>509.50644735623666</v>
      </c>
      <c r="Z4" s="210">
        <v>433.38028009811347</v>
      </c>
      <c r="AA4" s="210">
        <v>298.59333917616124</v>
      </c>
      <c r="AB4" s="210">
        <v>210.95027012953199</v>
      </c>
      <c r="AC4" s="210">
        <v>133.57670104638586</v>
      </c>
      <c r="AD4" s="210">
        <v>51.899067446928548</v>
      </c>
      <c r="AE4" s="210">
        <v>9.3077726928759319E-2</v>
      </c>
      <c r="AF4" s="210">
        <v>-14.087403065591204</v>
      </c>
      <c r="AG4" s="210">
        <v>-8.5874863834422666</v>
      </c>
      <c r="AH4" s="210">
        <v>-6.2246201902598326</v>
      </c>
      <c r="AI4" s="210">
        <v>-5.5800489868626135</v>
      </c>
      <c r="AJ4" s="210">
        <v>-8.9386781705223814</v>
      </c>
    </row>
    <row r="30" spans="2:3" x14ac:dyDescent="0.2">
      <c r="B30" s="339" t="s">
        <v>29</v>
      </c>
      <c r="C30" s="339"/>
    </row>
    <row r="34" spans="1:2" x14ac:dyDescent="0.2">
      <c r="A34" s="338" t="s">
        <v>130</v>
      </c>
      <c r="B34" s="338"/>
    </row>
  </sheetData>
  <mergeCells count="2">
    <mergeCell ref="B30:C30"/>
    <mergeCell ref="A34:B34"/>
  </mergeCells>
  <hyperlinks>
    <hyperlink ref="B30" location="OBSAH!A1" display="Zpět na Obsah" xr:uid="{2606C043-C576-4527-8620-A0C702E64C47}"/>
    <hyperlink ref="A34:B34" location="CONTENTS!A1" display="Back to Contents" xr:uid="{9B3D853C-4EE0-4EFF-BBC8-AD0F3A5FB02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8194-580D-4499-8BE0-BF3D9E37CDF0}">
  <sheetPr>
    <tabColor rgb="FF00B050"/>
  </sheetPr>
  <dimension ref="A1:AJ40"/>
  <sheetViews>
    <sheetView workbookViewId="0">
      <selection activeCell="P40" sqref="P40"/>
    </sheetView>
  </sheetViews>
  <sheetFormatPr defaultColWidth="8.85546875" defaultRowHeight="12" x14ac:dyDescent="0.2"/>
  <cols>
    <col min="1" max="1" width="27" style="64" bestFit="1" customWidth="1"/>
    <col min="2" max="7" width="8.85546875" style="64"/>
    <col min="8" max="8" width="9.7109375" style="64" customWidth="1"/>
    <col min="9" max="16384" width="8.85546875" style="64"/>
  </cols>
  <sheetData>
    <row r="1" spans="1:36" x14ac:dyDescent="0.2">
      <c r="A1" s="305" t="s">
        <v>312</v>
      </c>
      <c r="B1" s="305"/>
    </row>
    <row r="2" spans="1:36" x14ac:dyDescent="0.2">
      <c r="A2" s="88"/>
      <c r="B2" s="209">
        <v>1990</v>
      </c>
      <c r="C2" s="209">
        <v>1991</v>
      </c>
      <c r="D2" s="209">
        <v>1992</v>
      </c>
      <c r="E2" s="209">
        <v>1993</v>
      </c>
      <c r="F2" s="209">
        <v>1994</v>
      </c>
      <c r="G2" s="209">
        <v>1995</v>
      </c>
      <c r="H2" s="209">
        <v>1996</v>
      </c>
      <c r="I2" s="209">
        <v>1997</v>
      </c>
      <c r="J2" s="209">
        <v>1998</v>
      </c>
      <c r="K2" s="209">
        <v>1999</v>
      </c>
      <c r="L2" s="209">
        <v>2000</v>
      </c>
      <c r="M2" s="209">
        <v>2001</v>
      </c>
      <c r="N2" s="209">
        <v>2002</v>
      </c>
      <c r="O2" s="209">
        <v>2003</v>
      </c>
      <c r="P2" s="209">
        <v>2004</v>
      </c>
      <c r="Q2" s="209">
        <v>2005</v>
      </c>
      <c r="R2" s="209">
        <v>2006</v>
      </c>
      <c r="S2" s="209">
        <v>2007</v>
      </c>
      <c r="T2" s="209">
        <v>2008</v>
      </c>
      <c r="U2" s="209">
        <v>2009</v>
      </c>
      <c r="V2" s="209">
        <v>2010</v>
      </c>
      <c r="W2" s="209">
        <v>2011</v>
      </c>
      <c r="X2" s="209">
        <v>2012</v>
      </c>
      <c r="Y2" s="209">
        <v>2013</v>
      </c>
      <c r="Z2" s="209">
        <v>2014</v>
      </c>
      <c r="AA2" s="209">
        <v>2015</v>
      </c>
      <c r="AB2" s="209">
        <v>2016</v>
      </c>
      <c r="AC2" s="209">
        <v>2017</v>
      </c>
      <c r="AD2" s="209">
        <v>2018</v>
      </c>
      <c r="AE2" s="209">
        <v>2019</v>
      </c>
      <c r="AF2" s="209">
        <v>2020</v>
      </c>
      <c r="AG2" s="209">
        <v>2021</v>
      </c>
      <c r="AH2" s="209">
        <v>2022</v>
      </c>
      <c r="AI2" s="88">
        <v>2023</v>
      </c>
      <c r="AJ2" s="88">
        <v>2024</v>
      </c>
    </row>
    <row r="3" spans="1:36" x14ac:dyDescent="0.2">
      <c r="A3" s="212" t="s">
        <v>146</v>
      </c>
      <c r="B3" s="237">
        <v>12.6</v>
      </c>
      <c r="C3" s="237">
        <v>12.5</v>
      </c>
      <c r="D3" s="237">
        <v>11.8</v>
      </c>
      <c r="E3" s="237">
        <v>11.7</v>
      </c>
      <c r="F3" s="237">
        <v>10.3</v>
      </c>
      <c r="G3" s="237">
        <v>9.3000000000000007</v>
      </c>
      <c r="H3" s="237">
        <v>8.8000000000000007</v>
      </c>
      <c r="I3" s="237">
        <v>8.8000000000000007</v>
      </c>
      <c r="J3" s="237">
        <v>8.8000000000000007</v>
      </c>
      <c r="K3" s="237">
        <v>8.6999999999999993</v>
      </c>
      <c r="L3" s="237">
        <v>8.9</v>
      </c>
      <c r="M3" s="237">
        <v>8.9</v>
      </c>
      <c r="N3" s="237">
        <v>9.1</v>
      </c>
      <c r="O3" s="237">
        <v>9.1999999999999993</v>
      </c>
      <c r="P3" s="237">
        <v>9.6</v>
      </c>
      <c r="Q3" s="237">
        <v>10</v>
      </c>
      <c r="R3" s="237">
        <v>10.3</v>
      </c>
      <c r="S3" s="237">
        <v>11.1</v>
      </c>
      <c r="T3" s="237">
        <v>11.5</v>
      </c>
      <c r="U3" s="237">
        <v>11.3</v>
      </c>
      <c r="V3" s="237">
        <v>11.2</v>
      </c>
      <c r="W3" s="237">
        <v>10.4</v>
      </c>
      <c r="X3" s="237">
        <v>10.3</v>
      </c>
      <c r="Y3" s="237">
        <v>10.199999999999999</v>
      </c>
      <c r="Z3" s="237">
        <v>10.4</v>
      </c>
      <c r="AA3" s="237">
        <v>10.5</v>
      </c>
      <c r="AB3" s="237">
        <v>10.7</v>
      </c>
      <c r="AC3" s="237">
        <v>10.8</v>
      </c>
      <c r="AD3" s="237">
        <v>10.7</v>
      </c>
      <c r="AE3" s="237">
        <v>10.5</v>
      </c>
      <c r="AF3" s="237">
        <v>10.3</v>
      </c>
      <c r="AG3" s="237">
        <v>10.6</v>
      </c>
      <c r="AH3" s="237">
        <v>9.5</v>
      </c>
      <c r="AI3" s="237">
        <v>8.4</v>
      </c>
      <c r="AJ3" s="237">
        <v>7.7</v>
      </c>
    </row>
    <row r="4" spans="1:36" x14ac:dyDescent="0.2">
      <c r="A4" s="212" t="s">
        <v>120</v>
      </c>
      <c r="B4" s="237">
        <v>10</v>
      </c>
      <c r="C4" s="237">
        <v>9.9</v>
      </c>
      <c r="D4" s="237">
        <v>10</v>
      </c>
      <c r="E4" s="237">
        <v>9.6999999999999993</v>
      </c>
      <c r="F4" s="237">
        <v>9.4</v>
      </c>
      <c r="G4" s="237">
        <v>8.6</v>
      </c>
      <c r="H4" s="237">
        <v>8.1</v>
      </c>
      <c r="I4" s="237">
        <v>7.7</v>
      </c>
      <c r="J4" s="237">
        <v>7.6</v>
      </c>
      <c r="K4" s="237">
        <v>8.1</v>
      </c>
      <c r="L4" s="237">
        <v>8.6</v>
      </c>
      <c r="M4" s="237">
        <v>8.4</v>
      </c>
      <c r="N4" s="237">
        <v>8.5</v>
      </c>
      <c r="O4" s="237">
        <v>8.6</v>
      </c>
      <c r="P4" s="237">
        <v>8.6</v>
      </c>
      <c r="Q4" s="237">
        <v>8.3000000000000007</v>
      </c>
      <c r="R4" s="237">
        <v>8.1999999999999993</v>
      </c>
      <c r="S4" s="237">
        <v>8.3000000000000007</v>
      </c>
      <c r="T4" s="237">
        <v>8.3000000000000007</v>
      </c>
      <c r="U4" s="237">
        <v>8.1</v>
      </c>
      <c r="V4" s="237">
        <v>8.3000000000000007</v>
      </c>
      <c r="W4" s="237">
        <v>8.3000000000000007</v>
      </c>
      <c r="X4" s="237">
        <v>8.4</v>
      </c>
      <c r="Y4" s="237">
        <v>7.9</v>
      </c>
      <c r="Z4" s="237">
        <v>7.9</v>
      </c>
      <c r="AA4" s="237">
        <v>8.1</v>
      </c>
      <c r="AB4" s="237">
        <v>7.9</v>
      </c>
      <c r="AC4" s="237">
        <v>7.6</v>
      </c>
      <c r="AD4" s="237">
        <v>7.3</v>
      </c>
      <c r="AE4" s="237">
        <v>7</v>
      </c>
      <c r="AF4" s="237">
        <v>6.8</v>
      </c>
      <c r="AG4" s="237">
        <v>6.8</v>
      </c>
      <c r="AH4" s="237">
        <v>6.7</v>
      </c>
      <c r="AI4" s="237">
        <v>6.4</v>
      </c>
      <c r="AJ4" s="237">
        <v>6.7</v>
      </c>
    </row>
    <row r="5" spans="1:36" x14ac:dyDescent="0.2">
      <c r="A5" s="212" t="s">
        <v>121</v>
      </c>
      <c r="B5" s="237">
        <v>19.123999999999999</v>
      </c>
      <c r="C5" s="237">
        <v>18.568000000000001</v>
      </c>
      <c r="D5" s="237">
        <v>19.425000000000001</v>
      </c>
      <c r="E5" s="237">
        <v>17.591999999999999</v>
      </c>
      <c r="F5" s="237">
        <v>16.734000000000002</v>
      </c>
      <c r="G5" s="237">
        <v>15.542999999999999</v>
      </c>
      <c r="H5" s="237">
        <v>14.85</v>
      </c>
      <c r="I5" s="237">
        <v>14.4</v>
      </c>
      <c r="J5" s="237">
        <v>14.5</v>
      </c>
      <c r="K5" s="237">
        <v>14.4</v>
      </c>
      <c r="L5" s="237">
        <v>14.4</v>
      </c>
      <c r="M5" s="237">
        <v>15</v>
      </c>
      <c r="N5" s="237">
        <v>15.4</v>
      </c>
      <c r="O5" s="237">
        <v>15.4</v>
      </c>
      <c r="P5" s="237">
        <v>15.2</v>
      </c>
      <c r="Q5" s="237">
        <v>14.8</v>
      </c>
      <c r="R5" s="237">
        <v>15.3</v>
      </c>
      <c r="S5" s="237">
        <v>16.2</v>
      </c>
      <c r="T5" s="237">
        <v>16.7</v>
      </c>
      <c r="U5" s="237">
        <v>16.7</v>
      </c>
      <c r="V5" s="237">
        <v>16.5</v>
      </c>
      <c r="W5" s="237">
        <v>16.2</v>
      </c>
      <c r="X5" s="237">
        <v>15.6</v>
      </c>
      <c r="Y5" s="237">
        <v>14.9</v>
      </c>
      <c r="Z5" s="237">
        <v>14.4</v>
      </c>
      <c r="AA5" s="237">
        <v>13.9</v>
      </c>
      <c r="AB5" s="237">
        <v>13.4</v>
      </c>
      <c r="AC5" s="237">
        <v>12.8</v>
      </c>
      <c r="AD5" s="237">
        <v>12.5</v>
      </c>
      <c r="AE5" s="237">
        <v>11.9</v>
      </c>
      <c r="AF5" s="237">
        <v>11.141999999999999</v>
      </c>
      <c r="AG5" s="237">
        <v>11.8</v>
      </c>
      <c r="AH5" s="237">
        <v>11.048</v>
      </c>
      <c r="AI5" s="237">
        <v>10.798999999999999</v>
      </c>
      <c r="AJ5" s="237">
        <v>9.6999999999999993</v>
      </c>
    </row>
    <row r="6" spans="1:36" x14ac:dyDescent="0.2">
      <c r="A6" s="88" t="s">
        <v>142</v>
      </c>
      <c r="B6" s="237">
        <v>11.4</v>
      </c>
      <c r="C6" s="237">
        <v>10.4</v>
      </c>
      <c r="D6" s="237">
        <v>10</v>
      </c>
      <c r="E6" s="237">
        <v>9.8000000000000007</v>
      </c>
      <c r="F6" s="237">
        <v>9.5</v>
      </c>
      <c r="G6" s="237">
        <v>9.4</v>
      </c>
      <c r="H6" s="237">
        <v>9.6999999999999993</v>
      </c>
      <c r="I6" s="237">
        <v>9.9</v>
      </c>
      <c r="J6" s="237">
        <v>9.6</v>
      </c>
      <c r="K6" s="237">
        <v>9.4</v>
      </c>
      <c r="L6" s="237">
        <v>9.3000000000000007</v>
      </c>
      <c r="M6" s="237">
        <v>8.9</v>
      </c>
      <c r="N6" s="237">
        <v>8.6999999999999993</v>
      </c>
      <c r="O6" s="237">
        <v>8.6</v>
      </c>
      <c r="P6" s="237">
        <v>8.6</v>
      </c>
      <c r="Q6" s="237">
        <v>8.3000000000000007</v>
      </c>
      <c r="R6" s="237">
        <v>8.1999999999999993</v>
      </c>
      <c r="S6" s="237">
        <v>8.3000000000000007</v>
      </c>
      <c r="T6" s="237">
        <v>8.3000000000000007</v>
      </c>
      <c r="U6" s="237">
        <v>8.1</v>
      </c>
      <c r="V6" s="237">
        <v>8.3000000000000007</v>
      </c>
      <c r="W6" s="237">
        <v>8.3000000000000007</v>
      </c>
      <c r="X6" s="237">
        <v>8.4</v>
      </c>
      <c r="Y6" s="237">
        <v>8.5</v>
      </c>
      <c r="Z6" s="237">
        <v>8.8000000000000007</v>
      </c>
      <c r="AA6" s="237">
        <v>9</v>
      </c>
      <c r="AB6" s="237">
        <v>9.6</v>
      </c>
      <c r="AC6" s="237">
        <v>9.5</v>
      </c>
      <c r="AD6" s="237">
        <v>9.5</v>
      </c>
      <c r="AE6" s="237">
        <v>9.4</v>
      </c>
      <c r="AF6" s="237">
        <v>9.3000000000000007</v>
      </c>
      <c r="AG6" s="237">
        <v>9.6</v>
      </c>
      <c r="AH6" s="237">
        <v>8.8000000000000007</v>
      </c>
      <c r="AI6" s="237">
        <v>8.3000000000000007</v>
      </c>
      <c r="AJ6" s="237">
        <v>8.1</v>
      </c>
    </row>
    <row r="7" spans="1:36" x14ac:dyDescent="0.2">
      <c r="A7" s="88" t="s">
        <v>143</v>
      </c>
      <c r="B7" s="237">
        <v>12.1</v>
      </c>
      <c r="C7" s="237">
        <v>12.3</v>
      </c>
      <c r="D7" s="237">
        <v>11.7</v>
      </c>
      <c r="E7" s="237">
        <v>11.3</v>
      </c>
      <c r="F7" s="237">
        <v>11.2</v>
      </c>
      <c r="G7" s="237">
        <v>10.8</v>
      </c>
      <c r="H7" s="237">
        <v>10.199999999999999</v>
      </c>
      <c r="I7" s="237">
        <v>9.8000000000000007</v>
      </c>
      <c r="J7" s="237">
        <v>9.5</v>
      </c>
      <c r="K7" s="237">
        <v>9.1999999999999993</v>
      </c>
      <c r="L7" s="237">
        <v>9.6</v>
      </c>
      <c r="M7" s="237">
        <v>9.5</v>
      </c>
      <c r="N7" s="237">
        <v>9.5</v>
      </c>
      <c r="O7" s="237">
        <v>9.3000000000000007</v>
      </c>
      <c r="P7" s="237">
        <v>9.4</v>
      </c>
      <c r="Q7" s="237">
        <v>9.6999999999999993</v>
      </c>
      <c r="R7" s="237">
        <v>9.9</v>
      </c>
      <c r="S7" s="237">
        <v>9.6999999999999993</v>
      </c>
      <c r="T7" s="237">
        <v>9.9</v>
      </c>
      <c r="U7" s="237">
        <v>9.6</v>
      </c>
      <c r="V7" s="237">
        <v>9</v>
      </c>
      <c r="W7" s="237">
        <v>8.8000000000000007</v>
      </c>
      <c r="X7" s="237">
        <v>9.1</v>
      </c>
      <c r="Y7" s="237">
        <v>9.1</v>
      </c>
      <c r="Z7" s="237">
        <v>9.5</v>
      </c>
      <c r="AA7" s="237">
        <v>9.4</v>
      </c>
      <c r="AB7" s="237">
        <v>9.8000000000000007</v>
      </c>
      <c r="AC7" s="237">
        <v>9.6999999999999993</v>
      </c>
      <c r="AD7" s="237">
        <v>9.6</v>
      </c>
      <c r="AE7" s="237">
        <v>9.6</v>
      </c>
      <c r="AF7" s="237">
        <v>9.6999999999999993</v>
      </c>
      <c r="AG7" s="237">
        <v>9.8000000000000007</v>
      </c>
      <c r="AH7" s="237">
        <v>9.3000000000000007</v>
      </c>
      <c r="AI7" s="237">
        <v>9.1</v>
      </c>
      <c r="AJ7" s="237">
        <v>8.1</v>
      </c>
    </row>
    <row r="8" spans="1:36" x14ac:dyDescent="0.2">
      <c r="A8" s="88" t="s">
        <v>144</v>
      </c>
      <c r="B8" s="237">
        <v>14.4</v>
      </c>
      <c r="C8" s="237">
        <v>14.3</v>
      </c>
      <c r="D8" s="237">
        <v>13.4</v>
      </c>
      <c r="E8" s="237">
        <v>12.9</v>
      </c>
      <c r="F8" s="237">
        <v>12.5</v>
      </c>
      <c r="G8" s="237">
        <v>11.2</v>
      </c>
      <c r="H8" s="237">
        <v>11.1</v>
      </c>
      <c r="I8" s="237">
        <v>10.7</v>
      </c>
      <c r="J8" s="237">
        <v>10.199999999999999</v>
      </c>
      <c r="K8" s="237">
        <v>9.9</v>
      </c>
      <c r="L8" s="237">
        <v>9.9</v>
      </c>
      <c r="M8" s="237">
        <v>9.6</v>
      </c>
      <c r="N8" s="237">
        <v>9.3000000000000007</v>
      </c>
      <c r="O8" s="237">
        <v>9.1999999999999993</v>
      </c>
      <c r="P8" s="237">
        <v>9.3000000000000007</v>
      </c>
      <c r="Q8" s="237">
        <v>9.5</v>
      </c>
      <c r="R8" s="237">
        <v>9.8000000000000007</v>
      </c>
      <c r="S8" s="237">
        <v>10.199999999999999</v>
      </c>
      <c r="T8" s="237">
        <v>10.9</v>
      </c>
      <c r="U8" s="237">
        <v>10.9</v>
      </c>
      <c r="V8" s="237">
        <v>10.9</v>
      </c>
      <c r="W8" s="237">
        <v>10.199999999999999</v>
      </c>
      <c r="X8" s="237">
        <v>10.1</v>
      </c>
      <c r="Y8" s="237">
        <v>9.6999999999999993</v>
      </c>
      <c r="Z8" s="237">
        <v>9.9</v>
      </c>
      <c r="AA8" s="237">
        <v>9.6999999999999993</v>
      </c>
      <c r="AB8" s="237">
        <v>10.1</v>
      </c>
      <c r="AC8" s="237">
        <v>10.6</v>
      </c>
      <c r="AD8" s="237">
        <v>10.199999999999999</v>
      </c>
      <c r="AE8" s="237">
        <v>9.9</v>
      </c>
      <c r="AF8" s="237">
        <v>9.5</v>
      </c>
      <c r="AG8" s="237">
        <v>9</v>
      </c>
      <c r="AH8" s="237">
        <v>8.3000000000000007</v>
      </c>
      <c r="AI8" s="237">
        <v>7.4</v>
      </c>
      <c r="AJ8" s="237">
        <v>6.7</v>
      </c>
    </row>
    <row r="9" spans="1:36" x14ac:dyDescent="0.2">
      <c r="A9" s="88" t="s">
        <v>145</v>
      </c>
      <c r="B9" s="237">
        <v>15.094579602493742</v>
      </c>
      <c r="C9" s="237">
        <v>14.815131878413681</v>
      </c>
      <c r="D9" s="237">
        <v>14.06970308854865</v>
      </c>
      <c r="E9" s="237">
        <v>13.756207390938172</v>
      </c>
      <c r="F9" s="237">
        <v>12.41412101121311</v>
      </c>
      <c r="G9" s="237">
        <v>11.455988708688681</v>
      </c>
      <c r="H9" s="237">
        <v>11.189086309295057</v>
      </c>
      <c r="I9" s="237">
        <v>10.980457864900858</v>
      </c>
      <c r="J9" s="237">
        <v>10.682094255911679</v>
      </c>
      <c r="K9" s="237">
        <v>10.419346110651924</v>
      </c>
      <c r="L9" s="237">
        <v>10.234526937751451</v>
      </c>
      <c r="M9" s="237">
        <v>9.5068348036863526</v>
      </c>
      <c r="N9" s="237">
        <v>9.4554272043135548</v>
      </c>
      <c r="O9" s="237">
        <v>9.6239346079390717</v>
      </c>
      <c r="P9" s="237">
        <v>10.004504605121102</v>
      </c>
      <c r="Q9" s="237">
        <v>10.130644931038841</v>
      </c>
      <c r="R9" s="237">
        <v>10.032283315968908</v>
      </c>
      <c r="S9" s="237">
        <v>10.126107473232537</v>
      </c>
      <c r="T9" s="237">
        <v>10.663230241188661</v>
      </c>
      <c r="U9" s="237">
        <v>11.365092048389965</v>
      </c>
      <c r="V9" s="237">
        <v>11.204823657109026</v>
      </c>
      <c r="W9" s="237">
        <v>11.265037833544261</v>
      </c>
      <c r="X9" s="237">
        <v>10.269845341140647</v>
      </c>
      <c r="Y9" s="237">
        <v>10.127289853147555</v>
      </c>
      <c r="Z9" s="237">
        <v>10.15622159693311</v>
      </c>
      <c r="AA9" s="237">
        <v>10.251482309177641</v>
      </c>
      <c r="AB9" s="237">
        <v>10.598258303844112</v>
      </c>
      <c r="AC9" s="237">
        <v>10.657570774697604</v>
      </c>
      <c r="AD9" s="237">
        <v>10.582233033112646</v>
      </c>
      <c r="AE9" s="237">
        <v>10.460664151516267</v>
      </c>
      <c r="AF9" s="237">
        <v>10.37768736763411</v>
      </c>
      <c r="AG9" s="237">
        <v>10.384144504554319</v>
      </c>
      <c r="AH9" s="237">
        <v>9.6963189777441983</v>
      </c>
      <c r="AI9" s="237">
        <v>8.9606282961778163</v>
      </c>
      <c r="AJ9" s="237">
        <v>8.532414076628795</v>
      </c>
    </row>
    <row r="20" spans="13:13" ht="44.25" x14ac:dyDescent="0.55000000000000004">
      <c r="M20" s="238"/>
    </row>
    <row r="34" spans="1:2" x14ac:dyDescent="0.2">
      <c r="A34" s="339"/>
      <c r="B34" s="339"/>
    </row>
    <row r="40" spans="1:2" x14ac:dyDescent="0.2">
      <c r="A40" s="338" t="s">
        <v>130</v>
      </c>
      <c r="B40" s="338"/>
    </row>
  </sheetData>
  <mergeCells count="2">
    <mergeCell ref="A34:B34"/>
    <mergeCell ref="A40:B40"/>
  </mergeCells>
  <hyperlinks>
    <hyperlink ref="A40:B40" location="CONTENTS!A1" display="Back to Contents" xr:uid="{522D5815-05EA-48EB-9109-AEE899C582F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rgb="FF00B050"/>
  </sheetPr>
  <dimension ref="A1:G26"/>
  <sheetViews>
    <sheetView zoomScaleNormal="100" workbookViewId="0">
      <selection activeCell="A8" sqref="A8:B8"/>
    </sheetView>
  </sheetViews>
  <sheetFormatPr defaultColWidth="8.85546875" defaultRowHeight="12" x14ac:dyDescent="0.2"/>
  <cols>
    <col min="1" max="1" width="20.140625" style="4" customWidth="1"/>
    <col min="2" max="6" width="10.7109375" style="4" customWidth="1"/>
    <col min="7" max="7" width="12.85546875" style="4" customWidth="1"/>
    <col min="8" max="16384" width="8.85546875" style="4"/>
  </cols>
  <sheetData>
    <row r="1" spans="1:7" x14ac:dyDescent="0.2">
      <c r="A1" s="64" t="s">
        <v>160</v>
      </c>
      <c r="B1" s="64"/>
      <c r="C1" s="64"/>
      <c r="D1" s="64"/>
      <c r="E1" s="64"/>
      <c r="F1" s="64"/>
      <c r="G1" s="64"/>
    </row>
    <row r="2" spans="1:7" s="60" customFormat="1" ht="15.75" thickBot="1" x14ac:dyDescent="0.3">
      <c r="A2" s="242"/>
      <c r="B2" s="216" t="s">
        <v>122</v>
      </c>
      <c r="C2" s="216" t="s">
        <v>123</v>
      </c>
      <c r="D2" s="216" t="s">
        <v>124</v>
      </c>
      <c r="E2" s="216" t="s">
        <v>125</v>
      </c>
      <c r="F2" s="243" t="s">
        <v>126</v>
      </c>
      <c r="G2" s="216" t="s">
        <v>161</v>
      </c>
    </row>
    <row r="3" spans="1:7" s="60" customFormat="1" ht="15.75" thickTop="1" x14ac:dyDescent="0.25">
      <c r="A3" s="218" t="s">
        <v>156</v>
      </c>
      <c r="B3" s="244">
        <v>2.3674510808454174</v>
      </c>
      <c r="C3" s="244">
        <v>1.6309494771525213</v>
      </c>
      <c r="D3" s="244">
        <v>1.3824690811050422</v>
      </c>
      <c r="E3" s="244">
        <v>1.6996055097775908</v>
      </c>
      <c r="F3" s="245">
        <v>1.7997777111563584</v>
      </c>
      <c r="G3" s="244">
        <v>1.7871020061142051</v>
      </c>
    </row>
    <row r="4" spans="1:7" s="60" customFormat="1" ht="15" x14ac:dyDescent="0.25">
      <c r="A4" s="218" t="s">
        <v>157</v>
      </c>
      <c r="B4" s="244">
        <v>2.0301260317219683</v>
      </c>
      <c r="C4" s="244">
        <v>1.8869953881471169</v>
      </c>
      <c r="D4" s="244">
        <v>1.7904615520924594</v>
      </c>
      <c r="E4" s="244">
        <v>1.7198301210891831</v>
      </c>
      <c r="F4" s="245">
        <v>1.6673973881545123</v>
      </c>
      <c r="G4" s="244">
        <v>1.8230186366000156</v>
      </c>
    </row>
    <row r="5" spans="1:7" s="60" customFormat="1" ht="15" x14ac:dyDescent="0.25">
      <c r="A5" s="218" t="s">
        <v>158</v>
      </c>
      <c r="B5" s="244">
        <v>2.1916757441876822</v>
      </c>
      <c r="C5" s="244">
        <v>1.6020891245887015</v>
      </c>
      <c r="D5" s="244">
        <v>1.3307584162864483</v>
      </c>
      <c r="E5" s="244">
        <v>1.4891164735427287</v>
      </c>
      <c r="F5" s="245">
        <v>1.552275238669365</v>
      </c>
      <c r="G5" s="244">
        <v>1.643688922749087</v>
      </c>
    </row>
    <row r="6" spans="1:7" s="60" customFormat="1" ht="15" x14ac:dyDescent="0.25">
      <c r="A6" s="218" t="s">
        <v>159</v>
      </c>
      <c r="B6" s="244">
        <v>2.4536572027337611</v>
      </c>
      <c r="C6" s="244">
        <v>2.089267421686003</v>
      </c>
      <c r="D6" s="244">
        <v>1.9445886569521953</v>
      </c>
      <c r="E6" s="244">
        <v>1.8377932557637422</v>
      </c>
      <c r="F6" s="245">
        <v>1.7579832766949188</v>
      </c>
      <c r="G6" s="244">
        <v>2.0249203574783214</v>
      </c>
    </row>
    <row r="8" spans="1:7" x14ac:dyDescent="0.2">
      <c r="A8" s="338" t="s">
        <v>130</v>
      </c>
      <c r="B8" s="338"/>
    </row>
    <row r="16" spans="1:7" x14ac:dyDescent="0.2">
      <c r="B16" s="8"/>
      <c r="C16" s="8"/>
      <c r="D16" s="8"/>
      <c r="E16" s="8"/>
      <c r="F16" s="8"/>
      <c r="G16" s="8"/>
    </row>
    <row r="18" spans="2:7" x14ac:dyDescent="0.2">
      <c r="B18" s="8"/>
      <c r="C18" s="8"/>
      <c r="D18" s="8"/>
      <c r="E18" s="8"/>
      <c r="F18" s="8"/>
      <c r="G18" s="8"/>
    </row>
    <row r="19" spans="2:7" x14ac:dyDescent="0.2">
      <c r="B19" s="8"/>
      <c r="C19" s="8"/>
      <c r="D19" s="8"/>
      <c r="E19" s="8"/>
      <c r="F19" s="8"/>
      <c r="G19" s="8"/>
    </row>
    <row r="20" spans="2:7" x14ac:dyDescent="0.2">
      <c r="B20" s="8"/>
      <c r="C20" s="8"/>
      <c r="D20" s="8"/>
      <c r="E20" s="8"/>
      <c r="F20" s="8"/>
      <c r="G20" s="8"/>
    </row>
    <row r="21" spans="2:7" x14ac:dyDescent="0.2">
      <c r="B21" s="8"/>
      <c r="C21" s="8"/>
      <c r="D21" s="8"/>
      <c r="E21" s="8"/>
      <c r="F21" s="8"/>
      <c r="G21" s="8"/>
    </row>
    <row r="23" spans="2:7" x14ac:dyDescent="0.2">
      <c r="B23" s="7"/>
      <c r="C23" s="7"/>
      <c r="D23" s="7"/>
      <c r="E23" s="7"/>
      <c r="F23" s="7"/>
    </row>
    <row r="24" spans="2:7" x14ac:dyDescent="0.2">
      <c r="B24" s="7"/>
      <c r="C24" s="7"/>
      <c r="D24" s="7"/>
      <c r="E24" s="7"/>
      <c r="F24" s="7"/>
    </row>
    <row r="25" spans="2:7" x14ac:dyDescent="0.2">
      <c r="B25" s="7"/>
      <c r="C25" s="7"/>
      <c r="D25" s="7"/>
      <c r="E25" s="7"/>
      <c r="F25" s="7"/>
    </row>
    <row r="26" spans="2:7" x14ac:dyDescent="0.2">
      <c r="B26" s="7"/>
      <c r="C26" s="7"/>
      <c r="D26" s="7"/>
      <c r="E26" s="7"/>
      <c r="F26" s="7"/>
    </row>
  </sheetData>
  <mergeCells count="1">
    <mergeCell ref="A8:B8"/>
  </mergeCells>
  <hyperlinks>
    <hyperlink ref="A8:B8" location="CONTENTS!A1" display="Back to Contents" xr:uid="{D827DEE1-764F-4DE6-B236-1A42345E4898}"/>
  </hyperlink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N17" sqref="N17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rgb="FF00B050"/>
  </sheetPr>
  <dimension ref="A1:Z53"/>
  <sheetViews>
    <sheetView zoomScaleNormal="100" workbookViewId="0">
      <selection activeCell="F24" sqref="F24:G24"/>
    </sheetView>
  </sheetViews>
  <sheetFormatPr defaultColWidth="8.85546875" defaultRowHeight="12" x14ac:dyDescent="0.2"/>
  <cols>
    <col min="1" max="1" width="8.85546875" style="50"/>
    <col min="2" max="5" width="8.85546875" style="15"/>
    <col min="6" max="6" width="10.7109375" style="15" customWidth="1"/>
    <col min="7" max="23" width="8.85546875" style="15"/>
    <col min="24" max="24" width="10.140625" style="53" bestFit="1" customWidth="1"/>
    <col min="25" max="16384" width="8.85546875" style="15"/>
  </cols>
  <sheetData>
    <row r="1" spans="1:26" x14ac:dyDescent="0.2">
      <c r="A1" s="113" t="s">
        <v>214</v>
      </c>
      <c r="B1" s="84"/>
      <c r="C1" s="84"/>
      <c r="D1" s="84"/>
    </row>
    <row r="2" spans="1:26" x14ac:dyDescent="0.2">
      <c r="A2" s="114"/>
      <c r="B2" s="114" t="s">
        <v>211</v>
      </c>
      <c r="C2" s="114" t="s">
        <v>212</v>
      </c>
      <c r="D2" s="114" t="s">
        <v>213</v>
      </c>
    </row>
    <row r="3" spans="1:26" x14ac:dyDescent="0.2">
      <c r="A3" s="114">
        <v>2025</v>
      </c>
      <c r="B3" s="115">
        <v>2.3461038092184796</v>
      </c>
      <c r="C3" s="115">
        <v>1.3860828276272901</v>
      </c>
      <c r="D3" s="115">
        <v>0.96002098159118987</v>
      </c>
      <c r="E3" s="26"/>
      <c r="F3" s="26"/>
      <c r="H3" s="26"/>
      <c r="X3" s="54"/>
      <c r="Y3" s="54"/>
      <c r="Z3" s="54"/>
    </row>
    <row r="4" spans="1:26" x14ac:dyDescent="0.2">
      <c r="A4" s="114">
        <v>2026</v>
      </c>
      <c r="B4" s="115">
        <v>2.3439108939504925</v>
      </c>
      <c r="C4" s="115">
        <v>1.3766211229408758</v>
      </c>
      <c r="D4" s="115">
        <v>0.96728977100961677</v>
      </c>
      <c r="E4" s="26"/>
      <c r="F4" s="26"/>
      <c r="G4" s="26"/>
      <c r="H4" s="26"/>
      <c r="X4" s="54"/>
      <c r="Y4" s="54"/>
      <c r="Z4" s="54"/>
    </row>
    <row r="5" spans="1:26" x14ac:dyDescent="0.2">
      <c r="A5" s="114">
        <v>2027</v>
      </c>
      <c r="B5" s="115">
        <v>2.3485935524341577</v>
      </c>
      <c r="C5" s="115">
        <v>1.3766358866556163</v>
      </c>
      <c r="D5" s="115">
        <v>0.97195766577854104</v>
      </c>
      <c r="E5" s="26"/>
      <c r="X5" s="54"/>
      <c r="Y5" s="54"/>
      <c r="Z5" s="54"/>
    </row>
    <row r="6" spans="1:26" x14ac:dyDescent="0.2">
      <c r="A6" s="114">
        <v>2028</v>
      </c>
      <c r="B6" s="115">
        <v>2.3389560358774326</v>
      </c>
      <c r="C6" s="115">
        <v>1.3611500511973795</v>
      </c>
      <c r="D6" s="115">
        <v>0.97780598468005286</v>
      </c>
      <c r="E6" s="26"/>
      <c r="F6" s="26"/>
      <c r="G6" s="26"/>
      <c r="H6" s="26"/>
      <c r="I6" s="26"/>
      <c r="X6" s="54"/>
      <c r="Y6" s="54"/>
      <c r="Z6" s="54"/>
    </row>
    <row r="7" spans="1:26" x14ac:dyDescent="0.2">
      <c r="A7" s="114">
        <v>2029</v>
      </c>
      <c r="B7" s="115">
        <v>2.349441124394438</v>
      </c>
      <c r="C7" s="115">
        <v>1.3610959232370246</v>
      </c>
      <c r="D7" s="115">
        <v>0.98834520115741309</v>
      </c>
      <c r="E7" s="26"/>
      <c r="X7" s="54"/>
      <c r="Y7" s="54"/>
      <c r="Z7" s="54"/>
    </row>
    <row r="8" spans="1:26" x14ac:dyDescent="0.2">
      <c r="A8" s="114">
        <v>2030</v>
      </c>
      <c r="B8" s="115">
        <v>2.3472331904511146</v>
      </c>
      <c r="C8" s="115">
        <v>1.3491907311108433</v>
      </c>
      <c r="D8" s="115">
        <v>0.99804245934027103</v>
      </c>
      <c r="E8" s="26"/>
      <c r="F8" s="26"/>
      <c r="G8" s="26"/>
      <c r="X8" s="54"/>
      <c r="Y8" s="54"/>
      <c r="Z8" s="54"/>
    </row>
    <row r="9" spans="1:26" x14ac:dyDescent="0.2">
      <c r="A9" s="114">
        <v>2031</v>
      </c>
      <c r="B9" s="115">
        <v>2.3588729414690071</v>
      </c>
      <c r="C9" s="115">
        <v>1.3556419869172427</v>
      </c>
      <c r="D9" s="115">
        <v>1.0032309545517644</v>
      </c>
      <c r="E9" s="26"/>
      <c r="F9" s="26"/>
      <c r="G9" s="26"/>
      <c r="H9" s="26"/>
      <c r="X9" s="54"/>
      <c r="Y9" s="54"/>
      <c r="Z9" s="54"/>
    </row>
    <row r="10" spans="1:26" x14ac:dyDescent="0.2">
      <c r="A10" s="114">
        <v>2032</v>
      </c>
      <c r="B10" s="115">
        <v>2.3719316383176317</v>
      </c>
      <c r="C10" s="115">
        <v>1.3606140242466078</v>
      </c>
      <c r="D10" s="115">
        <v>1.0113176140710238</v>
      </c>
      <c r="E10" s="26"/>
      <c r="F10" s="26"/>
      <c r="G10" s="26"/>
      <c r="X10" s="54"/>
      <c r="Y10" s="54"/>
      <c r="Z10" s="54"/>
    </row>
    <row r="11" spans="1:26" x14ac:dyDescent="0.2">
      <c r="A11" s="114">
        <v>2033</v>
      </c>
      <c r="B11" s="115">
        <v>2.3757623679096986</v>
      </c>
      <c r="C11" s="115">
        <v>1.3606836330036445</v>
      </c>
      <c r="D11" s="115">
        <v>1.0150787349060544</v>
      </c>
      <c r="E11" s="26"/>
      <c r="F11" s="26"/>
      <c r="G11" s="26"/>
      <c r="X11" s="54"/>
      <c r="Y11" s="54"/>
      <c r="Z11" s="54"/>
    </row>
    <row r="12" spans="1:26" x14ac:dyDescent="0.2">
      <c r="A12" s="114">
        <v>2034</v>
      </c>
      <c r="B12" s="115">
        <v>2.3711314916740434</v>
      </c>
      <c r="C12" s="115">
        <v>1.3573486383587037</v>
      </c>
      <c r="D12" s="115">
        <v>1.0137828533153395</v>
      </c>
      <c r="E12" s="26"/>
      <c r="F12" s="26"/>
      <c r="G12" s="26"/>
      <c r="X12" s="54"/>
      <c r="Y12" s="54"/>
      <c r="Z12" s="54"/>
    </row>
    <row r="13" spans="1:26" x14ac:dyDescent="0.2">
      <c r="A13" s="114">
        <v>2035</v>
      </c>
      <c r="B13" s="115">
        <v>2.3823870776330431</v>
      </c>
      <c r="C13" s="115">
        <v>1.3610187303348482</v>
      </c>
      <c r="D13" s="115">
        <v>1.0213683472981949</v>
      </c>
      <c r="E13" s="26"/>
      <c r="F13" s="26"/>
      <c r="G13" s="26"/>
      <c r="X13" s="54"/>
      <c r="Y13" s="54"/>
      <c r="Z13" s="54"/>
    </row>
    <row r="14" spans="1:26" x14ac:dyDescent="0.2">
      <c r="A14" s="114">
        <v>2036</v>
      </c>
      <c r="B14" s="115">
        <v>2.4066145301583792</v>
      </c>
      <c r="C14" s="115">
        <v>1.3712477105438794</v>
      </c>
      <c r="D14" s="115">
        <v>1.0353668196144996</v>
      </c>
      <c r="E14" s="26"/>
      <c r="F14" s="26"/>
      <c r="G14" s="26"/>
      <c r="X14" s="54"/>
      <c r="Y14" s="54"/>
      <c r="Z14" s="54"/>
    </row>
    <row r="15" spans="1:26" x14ac:dyDescent="0.2">
      <c r="A15" s="114">
        <v>2037</v>
      </c>
      <c r="B15" s="115">
        <v>2.4354795524610049</v>
      </c>
      <c r="C15" s="115">
        <v>1.3837492736341281</v>
      </c>
      <c r="D15" s="115">
        <v>1.0517302788268765</v>
      </c>
      <c r="E15" s="26"/>
      <c r="F15" s="26"/>
      <c r="G15" s="26"/>
      <c r="X15" s="54"/>
      <c r="Y15" s="54"/>
      <c r="Z15" s="54"/>
    </row>
    <row r="16" spans="1:26" x14ac:dyDescent="0.2">
      <c r="A16" s="114">
        <v>2038</v>
      </c>
      <c r="B16" s="115">
        <v>2.463316317981374</v>
      </c>
      <c r="C16" s="115">
        <v>1.3957654600831078</v>
      </c>
      <c r="D16" s="115">
        <v>1.0675508578982662</v>
      </c>
      <c r="E16" s="26"/>
      <c r="F16" s="26"/>
      <c r="G16" s="26"/>
      <c r="X16" s="54"/>
      <c r="Y16" s="54"/>
      <c r="Z16" s="54"/>
    </row>
    <row r="17" spans="1:26" x14ac:dyDescent="0.2">
      <c r="A17" s="114">
        <v>2039</v>
      </c>
      <c r="B17" s="115">
        <v>2.4864729039970812</v>
      </c>
      <c r="C17" s="115">
        <v>1.4049369064369925</v>
      </c>
      <c r="D17" s="115">
        <v>1.0815359975600884</v>
      </c>
      <c r="E17" s="26"/>
      <c r="F17" s="26"/>
      <c r="G17" s="26"/>
      <c r="X17" s="54"/>
      <c r="Y17" s="54"/>
      <c r="Z17" s="54"/>
    </row>
    <row r="18" spans="1:26" x14ac:dyDescent="0.2">
      <c r="A18" s="114">
        <v>2040</v>
      </c>
      <c r="B18" s="115">
        <v>2.5128280776818386</v>
      </c>
      <c r="C18" s="115">
        <v>1.4155628853879625</v>
      </c>
      <c r="D18" s="115">
        <v>1.0972651922938759</v>
      </c>
      <c r="E18" s="26"/>
      <c r="F18" s="26"/>
      <c r="G18" s="26"/>
      <c r="X18" s="54"/>
      <c r="Y18" s="54"/>
      <c r="Z18" s="54"/>
    </row>
    <row r="19" spans="1:26" x14ac:dyDescent="0.2">
      <c r="A19" s="114">
        <v>2041</v>
      </c>
      <c r="B19" s="115">
        <v>2.5398582359476469</v>
      </c>
      <c r="C19" s="115">
        <v>1.4264654800139633</v>
      </c>
      <c r="D19" s="115">
        <v>1.1133927559336838</v>
      </c>
      <c r="E19" s="26"/>
      <c r="F19" s="26"/>
      <c r="G19" s="26"/>
      <c r="X19" s="54"/>
      <c r="Y19" s="54"/>
      <c r="Z19" s="54"/>
    </row>
    <row r="20" spans="1:26" x14ac:dyDescent="0.2">
      <c r="A20" s="114">
        <v>2042</v>
      </c>
      <c r="B20" s="115">
        <v>2.5686282274829386</v>
      </c>
      <c r="C20" s="115">
        <v>1.438634989491808</v>
      </c>
      <c r="D20" s="115">
        <v>1.1299932379911306</v>
      </c>
      <c r="E20" s="26"/>
      <c r="F20" s="26"/>
      <c r="G20" s="26"/>
      <c r="X20" s="54"/>
      <c r="Y20" s="54"/>
      <c r="Z20" s="54"/>
    </row>
    <row r="21" spans="1:26" x14ac:dyDescent="0.2">
      <c r="A21" s="114">
        <v>2043</v>
      </c>
      <c r="B21" s="115">
        <v>2.5986300988860025</v>
      </c>
      <c r="C21" s="115">
        <v>1.4514346222665853</v>
      </c>
      <c r="D21" s="115">
        <v>1.147195476619417</v>
      </c>
      <c r="E21" s="26"/>
      <c r="F21" s="26"/>
      <c r="G21" s="26"/>
      <c r="X21" s="54"/>
      <c r="Y21" s="54"/>
      <c r="Z21" s="54"/>
    </row>
    <row r="22" spans="1:26" x14ac:dyDescent="0.2">
      <c r="A22" s="114">
        <v>2044</v>
      </c>
      <c r="B22" s="115">
        <v>2.6259991930737581</v>
      </c>
      <c r="C22" s="115">
        <v>1.463116855840737</v>
      </c>
      <c r="D22" s="115">
        <v>1.1628823372330208</v>
      </c>
      <c r="E22" s="26"/>
      <c r="F22" s="26"/>
      <c r="G22" s="26"/>
      <c r="X22" s="54"/>
      <c r="Y22" s="54"/>
      <c r="Z22" s="54"/>
    </row>
    <row r="23" spans="1:26" x14ac:dyDescent="0.2">
      <c r="A23" s="114">
        <v>2045</v>
      </c>
      <c r="B23" s="115">
        <v>2.6504792693585362</v>
      </c>
      <c r="C23" s="115">
        <v>1.4733461228006832</v>
      </c>
      <c r="D23" s="115">
        <v>1.1771331465578532</v>
      </c>
      <c r="E23" s="26"/>
      <c r="F23" s="26"/>
      <c r="G23" s="26"/>
      <c r="X23" s="54"/>
      <c r="Y23" s="54"/>
      <c r="Z23" s="54"/>
    </row>
    <row r="24" spans="1:26" x14ac:dyDescent="0.2">
      <c r="A24" s="114">
        <v>2046</v>
      </c>
      <c r="B24" s="115">
        <v>2.6710699589339688</v>
      </c>
      <c r="C24" s="115">
        <v>1.4816506600372168</v>
      </c>
      <c r="D24" s="115">
        <v>1.1894192988967525</v>
      </c>
      <c r="E24" s="26"/>
      <c r="F24" s="338" t="s">
        <v>130</v>
      </c>
      <c r="G24" s="338"/>
      <c r="X24" s="54"/>
      <c r="Y24" s="54"/>
      <c r="Z24" s="54"/>
    </row>
    <row r="25" spans="1:26" x14ac:dyDescent="0.2">
      <c r="A25" s="114">
        <v>2047</v>
      </c>
      <c r="B25" s="115">
        <v>2.6850857499139074</v>
      </c>
      <c r="C25" s="115">
        <v>1.4865479716251127</v>
      </c>
      <c r="D25" s="115">
        <v>1.1985377782887945</v>
      </c>
      <c r="E25" s="26"/>
      <c r="F25" s="26"/>
      <c r="G25" s="26"/>
      <c r="X25" s="54"/>
      <c r="Y25" s="54"/>
      <c r="Z25" s="54"/>
    </row>
    <row r="26" spans="1:26" x14ac:dyDescent="0.2">
      <c r="A26" s="114">
        <v>2048</v>
      </c>
      <c r="B26" s="115">
        <v>2.6905857767773953</v>
      </c>
      <c r="C26" s="115">
        <v>1.4876391875956505</v>
      </c>
      <c r="D26" s="115">
        <v>1.202946589181745</v>
      </c>
      <c r="E26" s="26"/>
      <c r="F26" s="26"/>
      <c r="G26" s="26"/>
      <c r="X26" s="54"/>
      <c r="Y26" s="54"/>
      <c r="Z26" s="54"/>
    </row>
    <row r="27" spans="1:26" x14ac:dyDescent="0.2">
      <c r="A27" s="114">
        <v>2049</v>
      </c>
      <c r="B27" s="115">
        <v>2.6941182435088633</v>
      </c>
      <c r="C27" s="115">
        <v>1.488056252160058</v>
      </c>
      <c r="D27" s="115">
        <v>1.2060619913488053</v>
      </c>
      <c r="E27" s="26"/>
      <c r="F27" s="26"/>
      <c r="G27" s="26"/>
      <c r="X27" s="54"/>
      <c r="Y27" s="54"/>
      <c r="Z27" s="54"/>
    </row>
    <row r="28" spans="1:26" x14ac:dyDescent="0.2">
      <c r="A28" s="114">
        <v>2050</v>
      </c>
      <c r="B28" s="115">
        <v>2.6977431039482824</v>
      </c>
      <c r="C28" s="115">
        <v>1.4887383041521427</v>
      </c>
      <c r="D28" s="115">
        <v>1.2090047997961397</v>
      </c>
      <c r="E28" s="26"/>
      <c r="F28" s="26"/>
      <c r="G28" s="26"/>
      <c r="X28" s="54"/>
      <c r="Y28" s="54"/>
      <c r="Z28" s="54"/>
    </row>
    <row r="29" spans="1:26" x14ac:dyDescent="0.2">
      <c r="A29" s="114">
        <v>2051</v>
      </c>
      <c r="B29" s="115">
        <v>2.7003191798073858</v>
      </c>
      <c r="C29" s="115">
        <v>1.488806785215421</v>
      </c>
      <c r="D29" s="115">
        <v>1.211512394591965</v>
      </c>
      <c r="E29" s="26"/>
      <c r="F29" s="26"/>
      <c r="G29" s="26"/>
      <c r="X29" s="54"/>
      <c r="Y29" s="54"/>
      <c r="Z29" s="54"/>
    </row>
    <row r="30" spans="1:26" x14ac:dyDescent="0.2">
      <c r="A30" s="114">
        <v>2052</v>
      </c>
      <c r="B30" s="115">
        <v>2.7016255266055418</v>
      </c>
      <c r="C30" s="115">
        <v>1.4883950711788887</v>
      </c>
      <c r="D30" s="115">
        <v>1.2132304554266533</v>
      </c>
      <c r="E30" s="26"/>
      <c r="F30" s="26"/>
      <c r="G30" s="26"/>
      <c r="X30" s="54"/>
      <c r="Y30" s="54"/>
      <c r="Z30" s="54"/>
    </row>
    <row r="31" spans="1:26" x14ac:dyDescent="0.2">
      <c r="A31" s="114">
        <v>2053</v>
      </c>
      <c r="B31" s="115">
        <v>2.7019136539276443</v>
      </c>
      <c r="C31" s="115">
        <v>1.4875161558169594</v>
      </c>
      <c r="D31" s="115">
        <v>1.2143974981106849</v>
      </c>
      <c r="E31" s="26"/>
      <c r="F31" s="26"/>
      <c r="G31" s="26"/>
      <c r="X31" s="54"/>
      <c r="Y31" s="54"/>
      <c r="Z31" s="54"/>
    </row>
    <row r="32" spans="1:26" x14ac:dyDescent="0.2">
      <c r="A32" s="114">
        <v>2054</v>
      </c>
      <c r="B32" s="115">
        <v>2.6987163298360328</v>
      </c>
      <c r="C32" s="115">
        <v>1.4850329279400547</v>
      </c>
      <c r="D32" s="115">
        <v>1.2136834018959781</v>
      </c>
      <c r="E32" s="26"/>
      <c r="F32" s="26"/>
      <c r="G32" s="26"/>
      <c r="X32" s="54"/>
      <c r="Y32" s="54"/>
      <c r="Z32" s="54"/>
    </row>
    <row r="33" spans="1:26" x14ac:dyDescent="0.2">
      <c r="A33" s="114">
        <v>2055</v>
      </c>
      <c r="B33" s="115">
        <v>2.6922077393560242</v>
      </c>
      <c r="C33" s="115">
        <v>1.4808550828942142</v>
      </c>
      <c r="D33" s="115">
        <v>1.2113526564618102</v>
      </c>
      <c r="E33" s="26"/>
      <c r="F33" s="26"/>
      <c r="G33" s="26"/>
      <c r="X33" s="54"/>
      <c r="Y33" s="54"/>
      <c r="Z33" s="54"/>
    </row>
    <row r="34" spans="1:26" x14ac:dyDescent="0.2">
      <c r="A34" s="114">
        <v>2056</v>
      </c>
      <c r="B34" s="115">
        <v>2.6873050689732807</v>
      </c>
      <c r="C34" s="115">
        <v>1.4772171020614822</v>
      </c>
      <c r="D34" s="115">
        <v>1.2100879669117981</v>
      </c>
      <c r="E34" s="26"/>
      <c r="F34" s="26"/>
      <c r="G34" s="26"/>
      <c r="X34" s="54"/>
      <c r="Y34" s="54"/>
      <c r="Z34" s="54"/>
    </row>
    <row r="35" spans="1:26" x14ac:dyDescent="0.2">
      <c r="A35" s="114">
        <v>2057</v>
      </c>
      <c r="B35" s="115">
        <v>2.6824849767907009</v>
      </c>
      <c r="C35" s="115">
        <v>1.4741504962747716</v>
      </c>
      <c r="D35" s="115">
        <v>1.2083344805159291</v>
      </c>
      <c r="E35" s="26"/>
      <c r="F35" s="26"/>
      <c r="G35" s="26"/>
      <c r="X35" s="54"/>
      <c r="Y35" s="54"/>
      <c r="Z35" s="54"/>
    </row>
    <row r="36" spans="1:26" x14ac:dyDescent="0.2">
      <c r="A36" s="114">
        <v>2058</v>
      </c>
      <c r="B36" s="115">
        <v>2.6759458619265892</v>
      </c>
      <c r="C36" s="115">
        <v>1.4703363550178357</v>
      </c>
      <c r="D36" s="115">
        <v>1.2056095069087531</v>
      </c>
      <c r="E36" s="26"/>
      <c r="F36" s="26"/>
      <c r="G36" s="26"/>
      <c r="X36" s="54"/>
      <c r="Y36" s="54"/>
      <c r="Z36" s="54"/>
    </row>
    <row r="37" spans="1:26" x14ac:dyDescent="0.2">
      <c r="A37" s="114">
        <v>2059</v>
      </c>
      <c r="B37" s="115">
        <v>2.6680942992190562</v>
      </c>
      <c r="C37" s="115">
        <v>1.4656229963238532</v>
      </c>
      <c r="D37" s="115">
        <v>1.2024713028952025</v>
      </c>
      <c r="E37" s="26"/>
      <c r="F37" s="26"/>
      <c r="G37" s="26"/>
      <c r="X37" s="54"/>
      <c r="Y37" s="54"/>
      <c r="Z37" s="54"/>
    </row>
    <row r="38" spans="1:26" x14ac:dyDescent="0.2">
      <c r="A38" s="114">
        <v>2060</v>
      </c>
      <c r="B38" s="115">
        <v>2.658297101917102</v>
      </c>
      <c r="C38" s="115">
        <v>1.459796292433357</v>
      </c>
      <c r="D38" s="115">
        <v>1.1985008094837453</v>
      </c>
      <c r="E38" s="26"/>
      <c r="F38" s="26"/>
      <c r="G38" s="26"/>
      <c r="X38" s="54"/>
      <c r="Y38" s="54"/>
      <c r="Z38" s="54"/>
    </row>
    <row r="39" spans="1:26" x14ac:dyDescent="0.2">
      <c r="A39" s="114">
        <v>2061</v>
      </c>
      <c r="B39" s="115">
        <v>2.643835393101857</v>
      </c>
      <c r="C39" s="115">
        <v>1.4514361077252436</v>
      </c>
      <c r="D39" s="115">
        <v>1.1923992853766137</v>
      </c>
      <c r="E39" s="26"/>
      <c r="F39" s="26"/>
      <c r="G39" s="26"/>
      <c r="X39" s="54"/>
      <c r="Y39" s="54"/>
      <c r="Z39" s="54"/>
    </row>
    <row r="40" spans="1:26" x14ac:dyDescent="0.2">
      <c r="A40" s="114">
        <v>2062</v>
      </c>
      <c r="B40" s="115">
        <v>2.6230632494943409</v>
      </c>
      <c r="C40" s="115">
        <v>1.4399143948941364</v>
      </c>
      <c r="D40" s="115">
        <v>1.1831488546002045</v>
      </c>
      <c r="E40" s="26"/>
      <c r="F40" s="26"/>
      <c r="G40" s="26"/>
      <c r="X40" s="54"/>
      <c r="Y40" s="54"/>
      <c r="Z40" s="54"/>
    </row>
    <row r="41" spans="1:26" x14ac:dyDescent="0.2">
      <c r="A41" s="114">
        <v>2063</v>
      </c>
      <c r="B41" s="115">
        <v>2.6001662562609806</v>
      </c>
      <c r="C41" s="115">
        <v>1.4269673737707158</v>
      </c>
      <c r="D41" s="115">
        <v>1.173198882490265</v>
      </c>
      <c r="E41" s="26"/>
      <c r="F41" s="26"/>
      <c r="G41" s="26"/>
      <c r="X41" s="54"/>
      <c r="Y41" s="54"/>
      <c r="Z41" s="54"/>
    </row>
    <row r="42" spans="1:26" x14ac:dyDescent="0.2">
      <c r="A42" s="114">
        <v>2064</v>
      </c>
      <c r="B42" s="115">
        <v>2.5734400026757358</v>
      </c>
      <c r="C42" s="115">
        <v>1.4121857012514767</v>
      </c>
      <c r="D42" s="115">
        <v>1.1612543014242591</v>
      </c>
      <c r="E42" s="26"/>
      <c r="F42" s="26"/>
      <c r="G42" s="26"/>
      <c r="X42" s="54"/>
      <c r="Y42" s="54"/>
      <c r="Z42" s="54"/>
    </row>
    <row r="43" spans="1:26" x14ac:dyDescent="0.2">
      <c r="A43" s="114">
        <v>2065</v>
      </c>
      <c r="B43" s="115">
        <v>2.5413505610554266</v>
      </c>
      <c r="C43" s="115">
        <v>1.3947050651332138</v>
      </c>
      <c r="D43" s="115">
        <v>1.146645495922213</v>
      </c>
      <c r="E43" s="26"/>
      <c r="F43" s="26"/>
      <c r="G43" s="26"/>
      <c r="X43" s="54"/>
      <c r="Y43" s="54"/>
      <c r="Z43" s="54"/>
    </row>
    <row r="44" spans="1:26" x14ac:dyDescent="0.2">
      <c r="A44" s="114">
        <v>2066</v>
      </c>
      <c r="B44" s="115">
        <v>2.5050833477520897</v>
      </c>
      <c r="C44" s="115">
        <v>1.375098358118819</v>
      </c>
      <c r="D44" s="115">
        <v>1.1299849896332703</v>
      </c>
      <c r="E44" s="26"/>
      <c r="F44" s="26"/>
      <c r="G44" s="26"/>
      <c r="X44" s="54"/>
      <c r="Y44" s="54"/>
      <c r="Z44" s="54"/>
    </row>
    <row r="45" spans="1:26" x14ac:dyDescent="0.2">
      <c r="A45" s="114">
        <v>2067</v>
      </c>
      <c r="B45" s="115">
        <v>2.4666668474823283</v>
      </c>
      <c r="C45" s="115">
        <v>1.3540892283039963</v>
      </c>
      <c r="D45" s="115">
        <v>1.1125776191783319</v>
      </c>
      <c r="E45" s="26"/>
      <c r="F45" s="26"/>
      <c r="G45" s="26"/>
      <c r="X45" s="54"/>
      <c r="Y45" s="54"/>
      <c r="Z45" s="54"/>
    </row>
    <row r="46" spans="1:26" x14ac:dyDescent="0.2">
      <c r="A46" s="114">
        <v>2068</v>
      </c>
      <c r="B46" s="115">
        <v>2.4254511283308706</v>
      </c>
      <c r="C46" s="115">
        <v>1.3314685253742811</v>
      </c>
      <c r="D46" s="115">
        <v>1.0939826029565896</v>
      </c>
      <c r="E46" s="26"/>
      <c r="F46" s="26"/>
      <c r="G46" s="26"/>
      <c r="X46" s="54"/>
      <c r="Y46" s="54"/>
      <c r="Z46" s="54"/>
    </row>
    <row r="47" spans="1:26" x14ac:dyDescent="0.2">
      <c r="A47" s="114">
        <v>2069</v>
      </c>
      <c r="B47" s="115">
        <v>2.390912386705569</v>
      </c>
      <c r="C47" s="115">
        <v>1.3120330979659378</v>
      </c>
      <c r="D47" s="115">
        <v>1.0788792887396315</v>
      </c>
      <c r="E47" s="26"/>
      <c r="F47" s="26"/>
      <c r="G47" s="26"/>
      <c r="X47" s="54"/>
      <c r="Y47" s="54"/>
      <c r="Z47" s="54"/>
    </row>
    <row r="48" spans="1:26" x14ac:dyDescent="0.2">
      <c r="A48" s="114">
        <v>2070</v>
      </c>
      <c r="B48" s="115">
        <v>2.3482898364037443</v>
      </c>
      <c r="C48" s="115">
        <v>1.2884698605542031</v>
      </c>
      <c r="D48" s="115">
        <v>1.0598199758495412</v>
      </c>
      <c r="E48" s="26"/>
      <c r="F48" s="26"/>
      <c r="G48" s="26"/>
      <c r="X48" s="54"/>
      <c r="Y48" s="54"/>
      <c r="Z48" s="54"/>
    </row>
    <row r="49" spans="1:26" x14ac:dyDescent="0.2">
      <c r="A49" s="114">
        <v>2071</v>
      </c>
      <c r="B49" s="115">
        <v>2.3173987378718639</v>
      </c>
      <c r="C49" s="115">
        <v>1.2705390596144082</v>
      </c>
      <c r="D49" s="115">
        <v>1.046859678257456</v>
      </c>
      <c r="E49" s="26"/>
      <c r="F49" s="26"/>
      <c r="G49" s="26"/>
      <c r="X49" s="54"/>
      <c r="Y49" s="54"/>
      <c r="Z49" s="54"/>
    </row>
    <row r="50" spans="1:26" x14ac:dyDescent="0.2">
      <c r="A50" s="114">
        <v>2072</v>
      </c>
      <c r="B50" s="115">
        <v>2.2818223119773862</v>
      </c>
      <c r="C50" s="115">
        <v>1.2502762954108175</v>
      </c>
      <c r="D50" s="115">
        <v>1.0315460165665684</v>
      </c>
      <c r="E50" s="26"/>
      <c r="F50" s="26"/>
      <c r="G50" s="26"/>
      <c r="X50" s="54"/>
      <c r="Y50" s="54"/>
      <c r="Z50" s="54"/>
    </row>
    <row r="51" spans="1:26" x14ac:dyDescent="0.2">
      <c r="A51" s="114">
        <v>2073</v>
      </c>
      <c r="B51" s="115">
        <v>2.2524472968818876</v>
      </c>
      <c r="C51" s="115">
        <v>1.2331563986799503</v>
      </c>
      <c r="D51" s="115">
        <v>1.0192908982019373</v>
      </c>
      <c r="E51" s="26"/>
      <c r="F51" s="26"/>
      <c r="G51" s="26"/>
      <c r="X51" s="54"/>
      <c r="Y51" s="54"/>
      <c r="Z51" s="54"/>
    </row>
    <row r="52" spans="1:26" x14ac:dyDescent="0.2">
      <c r="A52" s="114">
        <v>2074</v>
      </c>
      <c r="B52" s="115">
        <v>2.2248381307745837</v>
      </c>
      <c r="C52" s="115">
        <v>1.2170344590457691</v>
      </c>
      <c r="D52" s="115">
        <v>1.0078036717288144</v>
      </c>
      <c r="X52" s="54"/>
      <c r="Y52" s="54"/>
      <c r="Z52" s="54"/>
    </row>
    <row r="53" spans="1:26" x14ac:dyDescent="0.2">
      <c r="A53" s="114">
        <v>2075</v>
      </c>
      <c r="B53" s="115">
        <v>2.198971300433413</v>
      </c>
      <c r="C53" s="115">
        <v>1.2015930645585799</v>
      </c>
      <c r="D53" s="115">
        <v>0.99737823587483299</v>
      </c>
      <c r="Y53" s="53"/>
      <c r="Z53" s="53"/>
    </row>
  </sheetData>
  <mergeCells count="1">
    <mergeCell ref="F24:G24"/>
  </mergeCells>
  <hyperlinks>
    <hyperlink ref="F24:G24" location="CONTENTS!A1" display="Back to Contents" xr:uid="{EBB778A5-F661-45F2-A65E-99BFB412F8A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rgb="FF00B050"/>
  </sheetPr>
  <dimension ref="A1:E53"/>
  <sheetViews>
    <sheetView topLeftCell="A2" zoomScaleNormal="100" workbookViewId="0">
      <selection activeCell="E29" sqref="E29"/>
    </sheetView>
  </sheetViews>
  <sheetFormatPr defaultColWidth="8.85546875" defaultRowHeight="12" x14ac:dyDescent="0.2"/>
  <cols>
    <col min="1" max="1" width="9" style="40" bestFit="1" customWidth="1"/>
    <col min="2" max="2" width="14.28515625" style="4" customWidth="1"/>
    <col min="3" max="16384" width="8.85546875" style="4"/>
  </cols>
  <sheetData>
    <row r="1" spans="1:5" x14ac:dyDescent="0.2">
      <c r="A1" s="116" t="s">
        <v>260</v>
      </c>
      <c r="B1" s="61"/>
    </row>
    <row r="2" spans="1:5" s="16" customFormat="1" ht="48" x14ac:dyDescent="0.2">
      <c r="A2" s="117"/>
      <c r="B2" s="118" t="s">
        <v>260</v>
      </c>
      <c r="C2" s="41"/>
    </row>
    <row r="3" spans="1:5" x14ac:dyDescent="0.2">
      <c r="A3" s="119">
        <v>2025</v>
      </c>
      <c r="B3" s="112">
        <v>43.03286695055035</v>
      </c>
      <c r="C3" s="6"/>
      <c r="D3" s="6"/>
      <c r="E3" s="8"/>
    </row>
    <row r="4" spans="1:5" x14ac:dyDescent="0.2">
      <c r="A4" s="119">
        <v>2026</v>
      </c>
      <c r="B4" s="112">
        <v>41.635205409762207</v>
      </c>
      <c r="C4" s="6"/>
      <c r="D4" s="6"/>
      <c r="E4" s="8"/>
    </row>
    <row r="5" spans="1:5" x14ac:dyDescent="0.2">
      <c r="A5" s="119">
        <v>2027</v>
      </c>
      <c r="B5" s="112">
        <v>41.04429176244021</v>
      </c>
      <c r="C5" s="6"/>
      <c r="D5" s="6"/>
      <c r="E5" s="8"/>
    </row>
    <row r="6" spans="1:5" x14ac:dyDescent="0.2">
      <c r="A6" s="119">
        <v>2028</v>
      </c>
      <c r="B6" s="112">
        <v>40.477481464292289</v>
      </c>
      <c r="C6" s="6"/>
      <c r="D6" s="6"/>
      <c r="E6" s="8"/>
    </row>
    <row r="7" spans="1:5" x14ac:dyDescent="0.2">
      <c r="A7" s="119">
        <v>2029</v>
      </c>
      <c r="B7" s="112">
        <v>40.108500822807279</v>
      </c>
      <c r="C7" s="6"/>
      <c r="D7" s="6"/>
      <c r="E7" s="8"/>
    </row>
    <row r="8" spans="1:5" x14ac:dyDescent="0.2">
      <c r="A8" s="119">
        <v>2030</v>
      </c>
      <c r="B8" s="112">
        <v>39.944428824631927</v>
      </c>
      <c r="C8" s="6"/>
      <c r="D8" s="6"/>
      <c r="E8" s="8"/>
    </row>
    <row r="9" spans="1:5" x14ac:dyDescent="0.2">
      <c r="A9" s="119">
        <v>2031</v>
      </c>
      <c r="B9" s="112">
        <v>39.78918556298575</v>
      </c>
      <c r="C9" s="6"/>
      <c r="D9" s="6"/>
      <c r="E9" s="8"/>
    </row>
    <row r="10" spans="1:5" x14ac:dyDescent="0.2">
      <c r="A10" s="119">
        <v>2032</v>
      </c>
      <c r="B10" s="112">
        <v>39.659708050242415</v>
      </c>
      <c r="C10" s="6"/>
      <c r="D10" s="6"/>
      <c r="E10" s="8"/>
    </row>
    <row r="11" spans="1:5" x14ac:dyDescent="0.2">
      <c r="A11" s="119">
        <v>2033</v>
      </c>
      <c r="B11" s="112">
        <v>39.53287572876598</v>
      </c>
      <c r="C11" s="6"/>
      <c r="D11" s="6"/>
      <c r="E11" s="8"/>
    </row>
    <row r="12" spans="1:5" x14ac:dyDescent="0.2">
      <c r="A12" s="119">
        <v>2034</v>
      </c>
      <c r="B12" s="112">
        <v>39.407230174242628</v>
      </c>
      <c r="C12" s="6"/>
      <c r="D12" s="6"/>
      <c r="E12" s="8"/>
    </row>
    <row r="13" spans="1:5" x14ac:dyDescent="0.2">
      <c r="A13" s="119">
        <v>2035</v>
      </c>
      <c r="B13" s="112">
        <v>39.286451576900575</v>
      </c>
      <c r="C13" s="6"/>
      <c r="D13" s="6"/>
      <c r="E13" s="8"/>
    </row>
    <row r="14" spans="1:5" x14ac:dyDescent="0.2">
      <c r="A14" s="119">
        <v>2036</v>
      </c>
      <c r="B14" s="112">
        <v>39.192335651692751</v>
      </c>
      <c r="C14" s="6"/>
      <c r="D14" s="6"/>
      <c r="E14" s="8"/>
    </row>
    <row r="15" spans="1:5" x14ac:dyDescent="0.2">
      <c r="A15" s="119">
        <v>2037</v>
      </c>
      <c r="B15" s="112">
        <v>39.124361128211397</v>
      </c>
      <c r="C15" s="6"/>
      <c r="D15" s="6"/>
      <c r="E15" s="8"/>
    </row>
    <row r="16" spans="1:5" x14ac:dyDescent="0.2">
      <c r="A16" s="119">
        <v>2038</v>
      </c>
      <c r="B16" s="112">
        <v>39.081798543396765</v>
      </c>
      <c r="C16" s="6"/>
      <c r="D16" s="6"/>
      <c r="E16" s="8"/>
    </row>
    <row r="17" spans="1:5" x14ac:dyDescent="0.2">
      <c r="A17" s="119">
        <v>2039</v>
      </c>
      <c r="B17" s="112">
        <v>39.063786933676539</v>
      </c>
      <c r="C17" s="6"/>
      <c r="D17" s="6"/>
      <c r="E17" s="8"/>
    </row>
    <row r="18" spans="1:5" x14ac:dyDescent="0.2">
      <c r="A18" s="119">
        <v>2040</v>
      </c>
      <c r="B18" s="112">
        <v>39.06662751369543</v>
      </c>
      <c r="C18" s="6"/>
      <c r="D18" s="6"/>
      <c r="E18" s="8"/>
    </row>
    <row r="19" spans="1:5" x14ac:dyDescent="0.2">
      <c r="A19" s="119">
        <v>2041</v>
      </c>
      <c r="B19" s="112">
        <v>39.082155880869045</v>
      </c>
      <c r="C19" s="6"/>
      <c r="D19" s="6"/>
      <c r="E19" s="8"/>
    </row>
    <row r="20" spans="1:5" x14ac:dyDescent="0.2">
      <c r="A20" s="119">
        <v>2042</v>
      </c>
      <c r="B20" s="112">
        <v>39.08276716139568</v>
      </c>
      <c r="C20" s="6"/>
      <c r="D20" s="6"/>
      <c r="E20" s="8"/>
    </row>
    <row r="21" spans="1:5" x14ac:dyDescent="0.2">
      <c r="A21" s="119">
        <v>2043</v>
      </c>
      <c r="B21" s="112">
        <v>39.105329194084014</v>
      </c>
      <c r="C21" s="6"/>
      <c r="D21" s="6"/>
      <c r="E21" s="8"/>
    </row>
    <row r="22" spans="1:5" x14ac:dyDescent="0.2">
      <c r="A22" s="119">
        <v>2044</v>
      </c>
      <c r="B22" s="112">
        <v>39.121414041434051</v>
      </c>
      <c r="C22" s="6"/>
      <c r="D22" s="6"/>
      <c r="E22" s="8"/>
    </row>
    <row r="23" spans="1:5" x14ac:dyDescent="0.2">
      <c r="A23" s="119">
        <v>2045</v>
      </c>
      <c r="B23" s="112">
        <v>39.09745715084312</v>
      </c>
      <c r="C23" s="6"/>
      <c r="D23" s="56"/>
      <c r="E23" s="8"/>
    </row>
    <row r="24" spans="1:5" x14ac:dyDescent="0.2">
      <c r="A24" s="119">
        <v>2046</v>
      </c>
      <c r="B24" s="112">
        <v>39.041099241363689</v>
      </c>
      <c r="C24" s="6"/>
      <c r="D24" s="6"/>
      <c r="E24" s="8"/>
    </row>
    <row r="25" spans="1:5" x14ac:dyDescent="0.2">
      <c r="A25" s="119">
        <v>2047</v>
      </c>
      <c r="B25" s="112">
        <v>38.970396144675831</v>
      </c>
      <c r="C25" s="6"/>
      <c r="D25" s="338" t="s">
        <v>130</v>
      </c>
      <c r="E25" s="338"/>
    </row>
    <row r="26" spans="1:5" x14ac:dyDescent="0.2">
      <c r="A26" s="119">
        <v>2048</v>
      </c>
      <c r="B26" s="112">
        <v>38.889751361523636</v>
      </c>
      <c r="C26" s="6"/>
      <c r="D26" s="6"/>
      <c r="E26" s="8"/>
    </row>
    <row r="27" spans="1:5" x14ac:dyDescent="0.2">
      <c r="A27" s="119">
        <v>2049</v>
      </c>
      <c r="B27" s="112">
        <v>38.818665630351049</v>
      </c>
      <c r="C27" s="6"/>
      <c r="D27" s="6"/>
      <c r="E27" s="8"/>
    </row>
    <row r="28" spans="1:5" x14ac:dyDescent="0.2">
      <c r="A28" s="119">
        <v>2050</v>
      </c>
      <c r="B28" s="112">
        <v>38.754320375999889</v>
      </c>
      <c r="C28" s="6"/>
      <c r="D28" s="6"/>
      <c r="E28" s="8"/>
    </row>
    <row r="29" spans="1:5" x14ac:dyDescent="0.2">
      <c r="A29" s="119">
        <v>2051</v>
      </c>
      <c r="B29" s="112">
        <v>38.693875440573969</v>
      </c>
      <c r="C29" s="6"/>
      <c r="D29" s="6"/>
      <c r="E29" s="8"/>
    </row>
    <row r="30" spans="1:5" x14ac:dyDescent="0.2">
      <c r="A30" s="119">
        <v>2052</v>
      </c>
      <c r="B30" s="112">
        <v>38.636402953049263</v>
      </c>
      <c r="C30" s="6"/>
      <c r="D30" s="6"/>
      <c r="E30" s="8"/>
    </row>
    <row r="31" spans="1:5" x14ac:dyDescent="0.2">
      <c r="A31" s="119">
        <v>2053</v>
      </c>
      <c r="B31" s="112">
        <v>38.574820985793409</v>
      </c>
      <c r="C31" s="6"/>
      <c r="D31" s="6"/>
      <c r="E31" s="8"/>
    </row>
    <row r="32" spans="1:5" x14ac:dyDescent="0.2">
      <c r="A32" s="119">
        <v>2054</v>
      </c>
      <c r="B32" s="112">
        <v>38.514274363980455</v>
      </c>
      <c r="C32" s="6"/>
      <c r="D32" s="6"/>
      <c r="E32" s="8"/>
    </row>
    <row r="33" spans="1:5" x14ac:dyDescent="0.2">
      <c r="A33" s="119">
        <v>2055</v>
      </c>
      <c r="B33" s="112">
        <v>38.469160550462227</v>
      </c>
      <c r="C33" s="6"/>
      <c r="D33" s="6"/>
      <c r="E33" s="8"/>
    </row>
    <row r="34" spans="1:5" x14ac:dyDescent="0.2">
      <c r="A34" s="119">
        <v>2056</v>
      </c>
      <c r="B34" s="112">
        <v>38.430507946793867</v>
      </c>
      <c r="C34" s="6"/>
      <c r="D34" s="6"/>
      <c r="E34" s="8"/>
    </row>
    <row r="35" spans="1:5" x14ac:dyDescent="0.2">
      <c r="A35" s="119">
        <v>2057</v>
      </c>
      <c r="B35" s="112">
        <v>38.375146713435313</v>
      </c>
      <c r="C35" s="6"/>
      <c r="D35" s="6"/>
      <c r="E35" s="8"/>
    </row>
    <row r="36" spans="1:5" x14ac:dyDescent="0.2">
      <c r="A36" s="119">
        <v>2058</v>
      </c>
      <c r="B36" s="112">
        <v>38.315833711940947</v>
      </c>
      <c r="C36" s="6"/>
      <c r="D36" s="6"/>
      <c r="E36" s="8"/>
    </row>
    <row r="37" spans="1:5" x14ac:dyDescent="0.2">
      <c r="A37" s="119">
        <v>2059</v>
      </c>
      <c r="B37" s="112">
        <v>38.246919154882349</v>
      </c>
      <c r="C37" s="6"/>
      <c r="D37" s="6"/>
      <c r="E37" s="8"/>
    </row>
    <row r="38" spans="1:5" x14ac:dyDescent="0.2">
      <c r="A38" s="119">
        <v>2060</v>
      </c>
      <c r="B38" s="112">
        <v>38.177370264748014</v>
      </c>
      <c r="C38" s="6"/>
      <c r="D38" s="6"/>
      <c r="E38" s="8"/>
    </row>
    <row r="39" spans="1:5" x14ac:dyDescent="0.2">
      <c r="A39" s="119">
        <v>2061</v>
      </c>
      <c r="B39" s="112">
        <v>38.104481990221032</v>
      </c>
      <c r="C39" s="6"/>
      <c r="D39" s="6"/>
      <c r="E39" s="8"/>
    </row>
    <row r="40" spans="1:5" x14ac:dyDescent="0.2">
      <c r="A40" s="119">
        <v>2062</v>
      </c>
      <c r="B40" s="112">
        <v>38.027382766767062</v>
      </c>
      <c r="C40" s="6"/>
      <c r="D40" s="6"/>
      <c r="E40" s="8"/>
    </row>
    <row r="41" spans="1:5" x14ac:dyDescent="0.2">
      <c r="A41" s="119">
        <v>2063</v>
      </c>
      <c r="B41" s="112">
        <v>37.948083362985102</v>
      </c>
      <c r="C41" s="6"/>
      <c r="D41" s="6"/>
      <c r="E41" s="8"/>
    </row>
    <row r="42" spans="1:5" x14ac:dyDescent="0.2">
      <c r="A42" s="119">
        <v>2064</v>
      </c>
      <c r="B42" s="112">
        <v>37.869859977533174</v>
      </c>
      <c r="C42" s="6"/>
      <c r="D42" s="6"/>
      <c r="E42" s="8"/>
    </row>
    <row r="43" spans="1:5" x14ac:dyDescent="0.2">
      <c r="A43" s="119">
        <v>2065</v>
      </c>
      <c r="B43" s="112">
        <v>37.787535073963888</v>
      </c>
      <c r="C43" s="6"/>
      <c r="D43" s="6"/>
      <c r="E43" s="8"/>
    </row>
    <row r="44" spans="1:5" x14ac:dyDescent="0.2">
      <c r="A44" s="119">
        <v>2066</v>
      </c>
      <c r="B44" s="112">
        <v>37.699527766645986</v>
      </c>
      <c r="C44" s="6"/>
      <c r="D44" s="6"/>
      <c r="E44" s="8"/>
    </row>
    <row r="45" spans="1:5" x14ac:dyDescent="0.2">
      <c r="A45" s="119">
        <v>2067</v>
      </c>
      <c r="B45" s="112">
        <v>37.613904170836072</v>
      </c>
      <c r="C45" s="6"/>
      <c r="D45" s="6"/>
      <c r="E45" s="8"/>
    </row>
    <row r="46" spans="1:5" x14ac:dyDescent="0.2">
      <c r="A46" s="119">
        <v>2068</v>
      </c>
      <c r="B46" s="112">
        <v>37.539764306901873</v>
      </c>
      <c r="C46" s="6"/>
      <c r="D46" s="6"/>
      <c r="E46" s="8"/>
    </row>
    <row r="47" spans="1:5" x14ac:dyDescent="0.2">
      <c r="A47" s="119">
        <v>2069</v>
      </c>
      <c r="B47" s="112">
        <v>37.476873946639508</v>
      </c>
      <c r="C47" s="6"/>
      <c r="D47" s="6"/>
      <c r="E47" s="8"/>
    </row>
    <row r="48" spans="1:5" x14ac:dyDescent="0.2">
      <c r="A48" s="119">
        <v>2070</v>
      </c>
      <c r="B48" s="112">
        <v>37.423400349560971</v>
      </c>
      <c r="C48" s="6"/>
      <c r="D48" s="6"/>
      <c r="E48" s="8"/>
    </row>
    <row r="49" spans="1:5" x14ac:dyDescent="0.2">
      <c r="A49" s="119">
        <v>2071</v>
      </c>
      <c r="B49" s="112">
        <v>37.379262347607295</v>
      </c>
      <c r="C49" s="6"/>
      <c r="D49" s="6"/>
      <c r="E49" s="8"/>
    </row>
    <row r="50" spans="1:5" x14ac:dyDescent="0.2">
      <c r="A50" s="119">
        <v>2072</v>
      </c>
      <c r="B50" s="112">
        <v>37.344049099745455</v>
      </c>
      <c r="C50" s="6"/>
    </row>
    <row r="51" spans="1:5" x14ac:dyDescent="0.2">
      <c r="A51" s="119">
        <v>2073</v>
      </c>
      <c r="B51" s="112">
        <v>37.31792452602842</v>
      </c>
    </row>
    <row r="52" spans="1:5" x14ac:dyDescent="0.2">
      <c r="A52" s="119">
        <v>2074</v>
      </c>
      <c r="B52" s="112">
        <v>37.302360670162386</v>
      </c>
      <c r="E52" s="8"/>
    </row>
    <row r="53" spans="1:5" x14ac:dyDescent="0.2">
      <c r="A53" s="86">
        <v>2075</v>
      </c>
      <c r="B53" s="237">
        <v>37.293286657459575</v>
      </c>
    </row>
  </sheetData>
  <mergeCells count="1">
    <mergeCell ref="D25:E25"/>
  </mergeCells>
  <hyperlinks>
    <hyperlink ref="D25:E25" location="CONTENTS!A1" display="Back to Contents" xr:uid="{AFC89801-CD0C-4B61-949F-7E6C4958B89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rgb="FF00B050"/>
  </sheetPr>
  <dimension ref="A1:E56"/>
  <sheetViews>
    <sheetView zoomScaleNormal="100" workbookViewId="0">
      <selection activeCell="C38" sqref="C38"/>
    </sheetView>
  </sheetViews>
  <sheetFormatPr defaultColWidth="8.85546875" defaultRowHeight="12" x14ac:dyDescent="0.2"/>
  <cols>
    <col min="1" max="1" width="9" style="40" bestFit="1" customWidth="1"/>
    <col min="2" max="2" width="9.5703125" style="6" bestFit="1" customWidth="1"/>
    <col min="3" max="16384" width="8.85546875" style="4"/>
  </cols>
  <sheetData>
    <row r="1" spans="1:4" s="15" customFormat="1" x14ac:dyDescent="0.2">
      <c r="A1" s="133" t="s">
        <v>261</v>
      </c>
      <c r="B1" s="134"/>
    </row>
    <row r="2" spans="1:4" x14ac:dyDescent="0.2">
      <c r="A2" s="119">
        <v>2025</v>
      </c>
      <c r="B2" s="112">
        <v>7.1417258205054495</v>
      </c>
      <c r="D2" s="6"/>
    </row>
    <row r="3" spans="1:4" x14ac:dyDescent="0.2">
      <c r="A3" s="119">
        <v>2026</v>
      </c>
      <c r="B3" s="112">
        <v>6.9510972605805135</v>
      </c>
      <c r="D3" s="6"/>
    </row>
    <row r="4" spans="1:4" x14ac:dyDescent="0.2">
      <c r="A4" s="119">
        <v>2027</v>
      </c>
      <c r="B4" s="112">
        <v>6.8862266523237539</v>
      </c>
      <c r="D4" s="6"/>
    </row>
    <row r="5" spans="1:4" x14ac:dyDescent="0.2">
      <c r="A5" s="119">
        <v>2028</v>
      </c>
      <c r="B5" s="112">
        <v>6.7262754185281892</v>
      </c>
      <c r="D5" s="6"/>
    </row>
    <row r="6" spans="1:4" x14ac:dyDescent="0.2">
      <c r="A6" s="119">
        <v>2029</v>
      </c>
      <c r="B6" s="112">
        <v>6.6886938400382885</v>
      </c>
      <c r="D6" s="6"/>
    </row>
    <row r="7" spans="1:4" x14ac:dyDescent="0.2">
      <c r="A7" s="119">
        <v>2030</v>
      </c>
      <c r="B7" s="112">
        <v>6.7075253208816026</v>
      </c>
      <c r="D7" s="6"/>
    </row>
    <row r="8" spans="1:4" x14ac:dyDescent="0.2">
      <c r="A8" s="119">
        <v>2031</v>
      </c>
      <c r="B8" s="112">
        <v>6.6896083617215094</v>
      </c>
      <c r="D8" s="6"/>
    </row>
    <row r="9" spans="1:4" x14ac:dyDescent="0.2">
      <c r="A9" s="119">
        <v>2032</v>
      </c>
      <c r="B9" s="112">
        <v>6.7023108940677503</v>
      </c>
      <c r="D9" s="6"/>
    </row>
    <row r="10" spans="1:4" x14ac:dyDescent="0.2">
      <c r="A10" s="119">
        <v>2033</v>
      </c>
      <c r="B10" s="112">
        <v>6.7177377140785461</v>
      </c>
      <c r="D10" s="6"/>
    </row>
    <row r="11" spans="1:4" x14ac:dyDescent="0.2">
      <c r="A11" s="119">
        <v>2034</v>
      </c>
      <c r="B11" s="112">
        <v>6.7337895238845977</v>
      </c>
      <c r="D11" s="6"/>
    </row>
    <row r="12" spans="1:4" x14ac:dyDescent="0.2">
      <c r="A12" s="119">
        <v>2035</v>
      </c>
      <c r="B12" s="112">
        <v>6.7620092950766955</v>
      </c>
      <c r="D12" s="6"/>
    </row>
    <row r="13" spans="1:4" x14ac:dyDescent="0.2">
      <c r="A13" s="119">
        <v>2036</v>
      </c>
      <c r="B13" s="112">
        <v>6.8052141373864119</v>
      </c>
      <c r="D13" s="6"/>
    </row>
    <row r="14" spans="1:4" x14ac:dyDescent="0.2">
      <c r="A14" s="119">
        <v>2037</v>
      </c>
      <c r="B14" s="112">
        <v>6.8692090202009597</v>
      </c>
      <c r="D14" s="6"/>
    </row>
    <row r="15" spans="1:4" x14ac:dyDescent="0.2">
      <c r="A15" s="119">
        <v>2038</v>
      </c>
      <c r="B15" s="112">
        <v>6.9565728660738877</v>
      </c>
      <c r="D15" s="6"/>
    </row>
    <row r="16" spans="1:4" x14ac:dyDescent="0.2">
      <c r="A16" s="119">
        <v>2039</v>
      </c>
      <c r="B16" s="112">
        <v>7.0747325213573662</v>
      </c>
      <c r="D16" s="6"/>
    </row>
    <row r="17" spans="1:5" x14ac:dyDescent="0.2">
      <c r="A17" s="119">
        <v>2040</v>
      </c>
      <c r="B17" s="112">
        <v>7.2241064940431281</v>
      </c>
      <c r="D17" s="6"/>
    </row>
    <row r="18" spans="1:5" x14ac:dyDescent="0.2">
      <c r="A18" s="119">
        <v>2041</v>
      </c>
      <c r="B18" s="112">
        <v>7.3932656676053021</v>
      </c>
      <c r="D18" s="6"/>
    </row>
    <row r="19" spans="1:5" x14ac:dyDescent="0.2">
      <c r="A19" s="119">
        <v>2042</v>
      </c>
      <c r="B19" s="112">
        <v>7.5013227241472524</v>
      </c>
      <c r="D19" s="6"/>
    </row>
    <row r="20" spans="1:5" x14ac:dyDescent="0.2">
      <c r="A20" s="119">
        <v>2043</v>
      </c>
      <c r="B20" s="112">
        <v>7.6613277897509295</v>
      </c>
      <c r="D20" s="6"/>
    </row>
    <row r="21" spans="1:5" x14ac:dyDescent="0.2">
      <c r="A21" s="119">
        <v>2044</v>
      </c>
      <c r="B21" s="112">
        <v>7.8214018662857852</v>
      </c>
      <c r="D21" s="6"/>
    </row>
    <row r="22" spans="1:5" x14ac:dyDescent="0.2">
      <c r="A22" s="119">
        <v>2045</v>
      </c>
      <c r="B22" s="112">
        <v>7.9801291005141506</v>
      </c>
      <c r="D22" s="6"/>
    </row>
    <row r="23" spans="1:5" x14ac:dyDescent="0.2">
      <c r="A23" s="119">
        <v>2046</v>
      </c>
      <c r="B23" s="112">
        <v>8.1250548980758097</v>
      </c>
      <c r="D23" s="6"/>
    </row>
    <row r="24" spans="1:5" x14ac:dyDescent="0.2">
      <c r="A24" s="119">
        <v>2047</v>
      </c>
      <c r="B24" s="112">
        <v>8.2437365198128489</v>
      </c>
      <c r="D24" s="6"/>
    </row>
    <row r="25" spans="1:5" x14ac:dyDescent="0.2">
      <c r="A25" s="119">
        <v>2048</v>
      </c>
      <c r="B25" s="112">
        <v>8.3386447110983575</v>
      </c>
      <c r="D25" s="338" t="s">
        <v>130</v>
      </c>
      <c r="E25" s="338"/>
    </row>
    <row r="26" spans="1:5" x14ac:dyDescent="0.2">
      <c r="A26" s="119">
        <v>2049</v>
      </c>
      <c r="B26" s="112">
        <v>8.424372820983713</v>
      </c>
      <c r="D26" s="6"/>
    </row>
    <row r="27" spans="1:5" x14ac:dyDescent="0.2">
      <c r="A27" s="119">
        <v>2050</v>
      </c>
      <c r="B27" s="112">
        <v>8.5054546721062518</v>
      </c>
      <c r="D27" s="6"/>
    </row>
    <row r="28" spans="1:5" x14ac:dyDescent="0.2">
      <c r="A28" s="119">
        <v>2051</v>
      </c>
      <c r="B28" s="112">
        <v>8.5827908610306061</v>
      </c>
      <c r="D28" s="6"/>
    </row>
    <row r="29" spans="1:5" x14ac:dyDescent="0.2">
      <c r="A29" s="119">
        <v>2052</v>
      </c>
      <c r="B29" s="112">
        <v>8.656590395578462</v>
      </c>
      <c r="D29" s="6"/>
    </row>
    <row r="30" spans="1:5" x14ac:dyDescent="0.2">
      <c r="A30" s="119">
        <v>2053</v>
      </c>
      <c r="B30" s="112">
        <v>8.7258592420550798</v>
      </c>
      <c r="D30" s="6"/>
    </row>
    <row r="31" spans="1:5" x14ac:dyDescent="0.2">
      <c r="A31" s="119">
        <v>2054</v>
      </c>
      <c r="B31" s="112">
        <v>8.7909514015800099</v>
      </c>
      <c r="D31" s="6"/>
    </row>
    <row r="32" spans="1:5" x14ac:dyDescent="0.2">
      <c r="A32" s="119">
        <v>2055</v>
      </c>
      <c r="B32" s="112">
        <v>8.8016862132765041</v>
      </c>
      <c r="D32" s="6"/>
    </row>
    <row r="33" spans="1:4" x14ac:dyDescent="0.2">
      <c r="A33" s="119">
        <v>2056</v>
      </c>
      <c r="B33" s="112">
        <v>8.8631028193103081</v>
      </c>
      <c r="D33" s="6"/>
    </row>
    <row r="34" spans="1:4" x14ac:dyDescent="0.2">
      <c r="A34" s="119">
        <v>2057</v>
      </c>
      <c r="B34" s="112">
        <v>8.9595253470981771</v>
      </c>
      <c r="D34" s="6"/>
    </row>
    <row r="35" spans="1:4" x14ac:dyDescent="0.2">
      <c r="A35" s="119">
        <v>2058</v>
      </c>
      <c r="B35" s="112">
        <v>9.0503927846819572</v>
      </c>
      <c r="D35" s="6"/>
    </row>
    <row r="36" spans="1:4" x14ac:dyDescent="0.2">
      <c r="A36" s="119">
        <v>2059</v>
      </c>
      <c r="B36" s="112">
        <v>9.1286466261038228</v>
      </c>
      <c r="D36" s="6"/>
    </row>
    <row r="37" spans="1:4" x14ac:dyDescent="0.2">
      <c r="A37" s="119">
        <v>2060</v>
      </c>
      <c r="B37" s="112">
        <v>9.1850947680652837</v>
      </c>
      <c r="D37" s="6"/>
    </row>
    <row r="38" spans="1:4" x14ac:dyDescent="0.2">
      <c r="A38" s="119">
        <v>2061</v>
      </c>
      <c r="B38" s="112">
        <v>9.2169920963222705</v>
      </c>
      <c r="C38" s="6"/>
      <c r="D38" s="6"/>
    </row>
    <row r="39" spans="1:4" x14ac:dyDescent="0.2">
      <c r="A39" s="119">
        <v>2062</v>
      </c>
      <c r="B39" s="112">
        <v>9.2123382693018119</v>
      </c>
      <c r="D39" s="6"/>
    </row>
    <row r="40" spans="1:4" x14ac:dyDescent="0.2">
      <c r="A40" s="119">
        <v>2063</v>
      </c>
      <c r="B40" s="112">
        <v>9.1747581595552816</v>
      </c>
      <c r="D40" s="6"/>
    </row>
    <row r="41" spans="1:4" x14ac:dyDescent="0.2">
      <c r="A41" s="119">
        <v>2064</v>
      </c>
      <c r="B41" s="112">
        <v>9.1177624653762841</v>
      </c>
      <c r="D41" s="6"/>
    </row>
    <row r="42" spans="1:4" x14ac:dyDescent="0.2">
      <c r="A42" s="119">
        <v>2065</v>
      </c>
      <c r="B42" s="112">
        <v>9.0516673621038883</v>
      </c>
      <c r="D42" s="6"/>
    </row>
    <row r="43" spans="1:4" x14ac:dyDescent="0.2">
      <c r="A43" s="119">
        <v>2066</v>
      </c>
      <c r="B43" s="112">
        <v>8.9819420022892746</v>
      </c>
      <c r="D43" s="6"/>
    </row>
    <row r="44" spans="1:4" x14ac:dyDescent="0.2">
      <c r="A44" s="119">
        <v>2067</v>
      </c>
      <c r="B44" s="112">
        <v>8.9112950380717546</v>
      </c>
      <c r="D44" s="6"/>
    </row>
    <row r="45" spans="1:4" x14ac:dyDescent="0.2">
      <c r="A45" s="119">
        <v>2068</v>
      </c>
      <c r="B45" s="112">
        <v>8.8485683009948684</v>
      </c>
      <c r="D45" s="6"/>
    </row>
    <row r="46" spans="1:4" x14ac:dyDescent="0.2">
      <c r="A46" s="119">
        <v>2069</v>
      </c>
      <c r="B46" s="112">
        <v>8.7946842812434376</v>
      </c>
      <c r="D46" s="6"/>
    </row>
    <row r="47" spans="1:4" x14ac:dyDescent="0.2">
      <c r="A47" s="119">
        <v>2070</v>
      </c>
      <c r="B47" s="112">
        <v>8.7539352843852747</v>
      </c>
      <c r="D47" s="6"/>
    </row>
    <row r="48" spans="1:4" x14ac:dyDescent="0.2">
      <c r="A48" s="119">
        <v>2071</v>
      </c>
      <c r="B48" s="112">
        <v>8.7292880899286072</v>
      </c>
      <c r="D48" s="6"/>
    </row>
    <row r="49" spans="1:4" x14ac:dyDescent="0.2">
      <c r="A49" s="119">
        <v>2072</v>
      </c>
      <c r="B49" s="112">
        <v>8.727939186209408</v>
      </c>
      <c r="D49" s="6"/>
    </row>
    <row r="50" spans="1:4" x14ac:dyDescent="0.2">
      <c r="A50" s="119">
        <v>2073</v>
      </c>
      <c r="B50" s="120">
        <v>8.7536151478408009</v>
      </c>
      <c r="D50" s="6"/>
    </row>
    <row r="51" spans="1:4" x14ac:dyDescent="0.2">
      <c r="A51" s="246">
        <v>2074</v>
      </c>
      <c r="B51" s="247">
        <v>8.8088629746880596</v>
      </c>
      <c r="D51" s="6"/>
    </row>
    <row r="52" spans="1:4" x14ac:dyDescent="0.2">
      <c r="A52" s="86">
        <v>2075</v>
      </c>
      <c r="B52" s="237">
        <v>8.8879648226923731</v>
      </c>
      <c r="D52" s="6"/>
    </row>
    <row r="53" spans="1:4" x14ac:dyDescent="0.2">
      <c r="D53" s="6"/>
    </row>
    <row r="54" spans="1:4" x14ac:dyDescent="0.2">
      <c r="D54" s="6"/>
    </row>
    <row r="55" spans="1:4" x14ac:dyDescent="0.2">
      <c r="D55" s="6"/>
    </row>
    <row r="56" spans="1:4" x14ac:dyDescent="0.2">
      <c r="D56" s="6"/>
    </row>
  </sheetData>
  <mergeCells count="1">
    <mergeCell ref="D25:E25"/>
  </mergeCells>
  <hyperlinks>
    <hyperlink ref="D25:E25" location="CONTENTS!A1" display="Back to Contents" xr:uid="{39D8435E-6F23-482F-B249-057C60DFED3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rgb="FF00B050"/>
  </sheetPr>
  <dimension ref="A1:BB44"/>
  <sheetViews>
    <sheetView zoomScaleNormal="100" workbookViewId="0">
      <selection activeCell="A44" sqref="A44:B44"/>
    </sheetView>
  </sheetViews>
  <sheetFormatPr defaultColWidth="39.28515625" defaultRowHeight="12" x14ac:dyDescent="0.2"/>
  <cols>
    <col min="1" max="1" width="53.28515625" style="64" customWidth="1"/>
    <col min="2" max="51" width="8.28515625" style="64" customWidth="1"/>
    <col min="52" max="52" width="7.5703125" style="64" customWidth="1"/>
    <col min="53" max="54" width="12.28515625" style="64" customWidth="1"/>
    <col min="55" max="16384" width="39.28515625" style="64"/>
  </cols>
  <sheetData>
    <row r="1" spans="1:54" x14ac:dyDescent="0.2">
      <c r="A1" s="64" t="s">
        <v>296</v>
      </c>
    </row>
    <row r="2" spans="1:54" s="87" customFormat="1" x14ac:dyDescent="0.2">
      <c r="A2" s="86"/>
      <c r="B2" s="86">
        <v>2025</v>
      </c>
      <c r="C2" s="86">
        <v>2026</v>
      </c>
      <c r="D2" s="86">
        <v>2027</v>
      </c>
      <c r="E2" s="86">
        <v>2028</v>
      </c>
      <c r="F2" s="86">
        <v>2029</v>
      </c>
      <c r="G2" s="86">
        <v>2030</v>
      </c>
      <c r="H2" s="86">
        <v>2031</v>
      </c>
      <c r="I2" s="86">
        <v>2032</v>
      </c>
      <c r="J2" s="86">
        <v>2033</v>
      </c>
      <c r="K2" s="86">
        <v>2034</v>
      </c>
      <c r="L2" s="86">
        <v>2035</v>
      </c>
      <c r="M2" s="86">
        <v>2036</v>
      </c>
      <c r="N2" s="86">
        <v>2037</v>
      </c>
      <c r="O2" s="86">
        <v>2038</v>
      </c>
      <c r="P2" s="86">
        <v>2039</v>
      </c>
      <c r="Q2" s="86">
        <v>2040</v>
      </c>
      <c r="R2" s="86">
        <v>2041</v>
      </c>
      <c r="S2" s="86">
        <v>2042</v>
      </c>
      <c r="T2" s="86">
        <v>2043</v>
      </c>
      <c r="U2" s="86">
        <v>2044</v>
      </c>
      <c r="V2" s="86">
        <v>2045</v>
      </c>
      <c r="W2" s="86">
        <v>2046</v>
      </c>
      <c r="X2" s="86">
        <v>2047</v>
      </c>
      <c r="Y2" s="86">
        <v>2048</v>
      </c>
      <c r="Z2" s="86">
        <v>2049</v>
      </c>
      <c r="AA2" s="86">
        <v>2050</v>
      </c>
      <c r="AB2" s="86">
        <v>2051</v>
      </c>
      <c r="AC2" s="86">
        <v>2052</v>
      </c>
      <c r="AD2" s="86">
        <v>2053</v>
      </c>
      <c r="AE2" s="86">
        <v>2054</v>
      </c>
      <c r="AF2" s="86">
        <v>2055</v>
      </c>
      <c r="AG2" s="86">
        <v>2056</v>
      </c>
      <c r="AH2" s="86">
        <v>2057</v>
      </c>
      <c r="AI2" s="86">
        <v>2058</v>
      </c>
      <c r="AJ2" s="86">
        <v>2059</v>
      </c>
      <c r="AK2" s="86">
        <v>2060</v>
      </c>
      <c r="AL2" s="86">
        <v>2061</v>
      </c>
      <c r="AM2" s="86">
        <v>2062</v>
      </c>
      <c r="AN2" s="86">
        <v>2063</v>
      </c>
      <c r="AO2" s="86">
        <v>2064</v>
      </c>
      <c r="AP2" s="86">
        <v>2065</v>
      </c>
      <c r="AQ2" s="86">
        <v>2066</v>
      </c>
      <c r="AR2" s="86">
        <v>2067</v>
      </c>
      <c r="AS2" s="86">
        <v>2068</v>
      </c>
      <c r="AT2" s="86">
        <v>2069</v>
      </c>
      <c r="AU2" s="86">
        <v>2070</v>
      </c>
      <c r="AV2" s="86">
        <v>2071</v>
      </c>
      <c r="AW2" s="86">
        <v>2072</v>
      </c>
      <c r="AX2" s="86">
        <v>2073</v>
      </c>
      <c r="AY2" s="86">
        <v>2074</v>
      </c>
      <c r="AZ2" s="86">
        <v>2075</v>
      </c>
    </row>
    <row r="3" spans="1:54" x14ac:dyDescent="0.2">
      <c r="A3" s="88" t="s">
        <v>299</v>
      </c>
      <c r="B3" s="89">
        <v>-0.14713965602452994</v>
      </c>
      <c r="C3" s="89">
        <v>4.392830788479074E-3</v>
      </c>
      <c r="D3" s="89">
        <v>0.28576091373847845</v>
      </c>
      <c r="E3" s="89">
        <v>0.49543860666380013</v>
      </c>
      <c r="F3" s="89">
        <v>0.55633102907795617</v>
      </c>
      <c r="G3" s="89">
        <v>0.51670001147932965</v>
      </c>
      <c r="H3" s="89">
        <v>0.51614509077263548</v>
      </c>
      <c r="I3" s="89">
        <v>0.54818084522533184</v>
      </c>
      <c r="J3" s="89">
        <v>0.41806789757225893</v>
      </c>
      <c r="K3" s="89">
        <v>0.34685725772989962</v>
      </c>
      <c r="L3" s="89">
        <v>0.19731298215742576</v>
      </c>
      <c r="M3" s="89">
        <v>4.9004693578142522E-2</v>
      </c>
      <c r="N3" s="89">
        <v>-0.13132176245276028</v>
      </c>
      <c r="O3" s="89">
        <v>-0.36937312120228682</v>
      </c>
      <c r="P3" s="89">
        <v>-0.64502822430447715</v>
      </c>
      <c r="Q3" s="89">
        <v>-0.93302948218913073</v>
      </c>
      <c r="R3" s="89">
        <v>-1.2464436036628008</v>
      </c>
      <c r="S3" s="89">
        <v>-1.446163310866762</v>
      </c>
      <c r="T3" s="89">
        <v>-1.6778356944883015</v>
      </c>
      <c r="U3" s="89">
        <v>-1.9287478945721883</v>
      </c>
      <c r="V3" s="89">
        <v>-2.1551314867664946</v>
      </c>
      <c r="W3" s="89">
        <v>-2.3182820903875623</v>
      </c>
      <c r="X3" s="89">
        <v>-2.4648618285038992</v>
      </c>
      <c r="Y3" s="89">
        <v>-2.6062693032275668</v>
      </c>
      <c r="Z3" s="89">
        <v>-2.751287784674016</v>
      </c>
      <c r="AA3" s="89">
        <v>-2.8984934553726482</v>
      </c>
      <c r="AB3" s="89">
        <v>-3.0651986259644151</v>
      </c>
      <c r="AC3" s="89">
        <v>-3.2384972134492624</v>
      </c>
      <c r="AD3" s="89">
        <v>-3.3627286856671983</v>
      </c>
      <c r="AE3" s="89">
        <v>-3.4795663694817023</v>
      </c>
      <c r="AF3" s="89">
        <v>-3.5299226224590292</v>
      </c>
      <c r="AG3" s="89">
        <v>-3.634490731888075</v>
      </c>
      <c r="AH3" s="89">
        <v>-3.746498410642646</v>
      </c>
      <c r="AI3" s="89">
        <v>-3.8165448417695291</v>
      </c>
      <c r="AJ3" s="89">
        <v>-3.8529548683848471</v>
      </c>
      <c r="AK3" s="89">
        <v>-3.8355648853921878</v>
      </c>
      <c r="AL3" s="89">
        <v>-3.77784029626552</v>
      </c>
      <c r="AM3" s="89">
        <v>-3.6865549558668764</v>
      </c>
      <c r="AN3" s="89">
        <v>-3.5887105043832825</v>
      </c>
      <c r="AO3" s="89">
        <v>-3.4941703461188087</v>
      </c>
      <c r="AP3" s="89">
        <v>-3.3991084595857313</v>
      </c>
      <c r="AQ3" s="89">
        <v>-3.3064688071638422</v>
      </c>
      <c r="AR3" s="89">
        <v>-3.2190237385339717</v>
      </c>
      <c r="AS3" s="89">
        <v>-3.153063735716195</v>
      </c>
      <c r="AT3" s="89">
        <v>-3.1037378353525984</v>
      </c>
      <c r="AU3" s="89">
        <v>-3.0773420628236732</v>
      </c>
      <c r="AV3" s="89">
        <v>-3.0833212284976881</v>
      </c>
      <c r="AW3" s="89">
        <v>-3.1164126132772001</v>
      </c>
      <c r="AX3" s="89">
        <v>-3.1854038753204037</v>
      </c>
      <c r="AY3" s="248">
        <v>-3.2782951018076805</v>
      </c>
      <c r="AZ3" s="89">
        <v>-3.3525252427136856</v>
      </c>
    </row>
    <row r="4" spans="1:54" x14ac:dyDescent="0.2">
      <c r="A4" s="88" t="s">
        <v>298</v>
      </c>
      <c r="B4" s="89">
        <v>-0.14713965602452994</v>
      </c>
      <c r="C4" s="89">
        <v>4.392830788479074E-3</v>
      </c>
      <c r="D4" s="89">
        <v>0.28576091373847845</v>
      </c>
      <c r="E4" s="89">
        <v>0.49543860666380013</v>
      </c>
      <c r="F4" s="89">
        <v>0.55650029959933356</v>
      </c>
      <c r="G4" s="89">
        <v>0.54647210395280688</v>
      </c>
      <c r="H4" s="89">
        <v>0.57515961352535427</v>
      </c>
      <c r="I4" s="89">
        <v>0.62633469957825305</v>
      </c>
      <c r="J4" s="89">
        <v>0.52328425777716348</v>
      </c>
      <c r="K4" s="89">
        <v>0.47739323700627168</v>
      </c>
      <c r="L4" s="89">
        <v>0.35190949489064316</v>
      </c>
      <c r="M4" s="89">
        <v>0.22636056544067351</v>
      </c>
      <c r="N4" s="89">
        <v>6.7621931094071996E-2</v>
      </c>
      <c r="O4" s="89">
        <v>-0.14977544492166395</v>
      </c>
      <c r="P4" s="89">
        <v>-0.40576092920096762</v>
      </c>
      <c r="Q4" s="89">
        <v>-0.6751088236492464</v>
      </c>
      <c r="R4" s="89">
        <v>-0.97071449628492168</v>
      </c>
      <c r="S4" s="89">
        <v>-1.153226009406529</v>
      </c>
      <c r="T4" s="89">
        <v>-1.3685155459790579</v>
      </c>
      <c r="U4" s="89">
        <v>-1.6027258201702317</v>
      </c>
      <c r="V4" s="89">
        <v>-1.8133847111464707</v>
      </c>
      <c r="W4" s="89">
        <v>-1.9612879172637623</v>
      </c>
      <c r="X4" s="89">
        <v>-2.0932517490879867</v>
      </c>
      <c r="Y4" s="89">
        <v>-2.2206609626539553</v>
      </c>
      <c r="Z4" s="89">
        <v>-2.3523665086516274</v>
      </c>
      <c r="AA4" s="89">
        <v>-2.4870832868683692</v>
      </c>
      <c r="AB4" s="89">
        <v>-2.6420727815471317</v>
      </c>
      <c r="AC4" s="89">
        <v>-2.8043327282506514</v>
      </c>
      <c r="AD4" s="89">
        <v>-2.9180599106977141</v>
      </c>
      <c r="AE4" s="89">
        <v>-3.0251182038053894</v>
      </c>
      <c r="AF4" s="89">
        <v>-3.0664490460588283</v>
      </c>
      <c r="AG4" s="89">
        <v>-3.1626962012694015</v>
      </c>
      <c r="AH4" s="89">
        <v>-3.2675250775503191</v>
      </c>
      <c r="AI4" s="89">
        <v>-3.331520530577496</v>
      </c>
      <c r="AJ4" s="89">
        <v>-3.3632614280053357</v>
      </c>
      <c r="AK4" s="89">
        <v>-3.3426607101725825</v>
      </c>
      <c r="AL4" s="89">
        <v>-3.2829879419073915</v>
      </c>
      <c r="AM4" s="89">
        <v>-3.1907393853794144</v>
      </c>
      <c r="AN4" s="89">
        <v>-3.092905084014669</v>
      </c>
      <c r="AO4" s="89">
        <v>-2.9994042818200608</v>
      </c>
      <c r="AP4" s="89">
        <v>-2.9062835464148158</v>
      </c>
      <c r="AQ4" s="89">
        <v>-2.8163143870313316</v>
      </c>
      <c r="AR4" s="89">
        <v>-2.7321773486231837</v>
      </c>
      <c r="AS4" s="89">
        <v>-2.6698885278696594</v>
      </c>
      <c r="AT4" s="89">
        <v>-2.6245719574309589</v>
      </c>
      <c r="AU4" s="89">
        <v>-2.6024113130261544</v>
      </c>
      <c r="AV4" s="89">
        <v>-2.612667185997676</v>
      </c>
      <c r="AW4" s="89">
        <v>-2.6543835829318994</v>
      </c>
      <c r="AX4" s="89">
        <v>-2.727268850535145</v>
      </c>
      <c r="AY4" s="248">
        <v>-2.8238808422740682</v>
      </c>
      <c r="AZ4" s="89">
        <v>-2.8981109831800733</v>
      </c>
    </row>
    <row r="5" spans="1:54" x14ac:dyDescent="0.2">
      <c r="A5" s="88" t="s">
        <v>297</v>
      </c>
      <c r="B5" s="143">
        <v>-0.14713965602452994</v>
      </c>
      <c r="C5" s="143">
        <v>4.392830788479074E-3</v>
      </c>
      <c r="D5" s="143">
        <v>0.28576091373847845</v>
      </c>
      <c r="E5" s="143">
        <v>0.49543860666380013</v>
      </c>
      <c r="F5" s="143">
        <v>0.55650029959933356</v>
      </c>
      <c r="G5" s="143">
        <v>0.54647210395280688</v>
      </c>
      <c r="H5" s="143">
        <v>0.57515961352535427</v>
      </c>
      <c r="I5" s="143">
        <v>0.62633469957825305</v>
      </c>
      <c r="J5" s="143">
        <v>0.52328425777716348</v>
      </c>
      <c r="K5" s="143">
        <v>0.48996250633634375</v>
      </c>
      <c r="L5" s="143">
        <v>0.43766272595381395</v>
      </c>
      <c r="M5" s="143">
        <v>0.37050945238424582</v>
      </c>
      <c r="N5" s="143">
        <v>0.28191737848809417</v>
      </c>
      <c r="O5" s="143">
        <v>0.17283177236518554</v>
      </c>
      <c r="P5" s="143">
        <v>3.1170142128971179E-2</v>
      </c>
      <c r="Q5" s="143">
        <v>-0.14837759300858977</v>
      </c>
      <c r="R5" s="143">
        <v>-0.34667562797048923</v>
      </c>
      <c r="S5" s="143">
        <v>-0.47905221028446832</v>
      </c>
      <c r="T5" s="143">
        <v>-0.66521990837685152</v>
      </c>
      <c r="U5" s="143">
        <v>-0.85309899050627891</v>
      </c>
      <c r="V5" s="143">
        <v>-1.0322971286534415</v>
      </c>
      <c r="W5" s="143">
        <v>-1.191789126452683</v>
      </c>
      <c r="X5" s="143">
        <v>-1.3245136821484351</v>
      </c>
      <c r="Y5" s="143">
        <v>-1.4285250940285259</v>
      </c>
      <c r="Z5" s="143">
        <v>-1.5216866943312795</v>
      </c>
      <c r="AA5" s="143">
        <v>-1.6109607743020824</v>
      </c>
      <c r="AB5" s="143">
        <v>-1.6972140735288495</v>
      </c>
      <c r="AC5" s="143">
        <v>-1.7727021097003917</v>
      </c>
      <c r="AD5" s="143">
        <v>-1.8447385984510838</v>
      </c>
      <c r="AE5" s="143">
        <v>-1.9132943420742023</v>
      </c>
      <c r="AF5" s="143">
        <v>-1.919228240155908</v>
      </c>
      <c r="AG5" s="143">
        <v>-1.9794894658739626</v>
      </c>
      <c r="AH5" s="143">
        <v>-2.0775814218582873</v>
      </c>
      <c r="AI5" s="143">
        <v>-2.169663011101715</v>
      </c>
      <c r="AJ5" s="143">
        <v>-2.2435730762696355</v>
      </c>
      <c r="AK5" s="143">
        <v>-2.2909058688087711</v>
      </c>
      <c r="AL5" s="143">
        <v>-2.3130289725394313</v>
      </c>
      <c r="AM5" s="143">
        <v>-2.2919657490777041</v>
      </c>
      <c r="AN5" s="143">
        <v>-2.2379281264743494</v>
      </c>
      <c r="AO5" s="143">
        <v>-2.163580853472288</v>
      </c>
      <c r="AP5" s="143">
        <v>-2.0799224750210961</v>
      </c>
      <c r="AQ5" s="143">
        <v>-1.9883152693072397</v>
      </c>
      <c r="AR5" s="143">
        <v>-1.895127785552905</v>
      </c>
      <c r="AS5" s="143">
        <v>-1.8125692394858834</v>
      </c>
      <c r="AT5" s="143">
        <v>-1.7389388107292749</v>
      </c>
      <c r="AU5" s="143">
        <v>-1.6760184777518159</v>
      </c>
      <c r="AV5" s="143">
        <v>-1.6333645520606197</v>
      </c>
      <c r="AW5" s="143">
        <v>-1.613227435298457</v>
      </c>
      <c r="AX5" s="143">
        <v>-1.6246461186048187</v>
      </c>
      <c r="AY5" s="249">
        <v>-1.6677776921329386</v>
      </c>
      <c r="AZ5" s="89">
        <v>-1.7420078330389437</v>
      </c>
    </row>
    <row r="6" spans="1:54" x14ac:dyDescent="0.2">
      <c r="A6" s="144" t="s">
        <v>321</v>
      </c>
      <c r="B6" s="145">
        <v>-0.14713965602452994</v>
      </c>
      <c r="C6" s="145">
        <v>1.0142132162719975E-2</v>
      </c>
      <c r="D6" s="145">
        <v>0.29725951648696025</v>
      </c>
      <c r="E6" s="145">
        <v>0.51268651078651928</v>
      </c>
      <c r="F6" s="145">
        <v>0.58732934688316085</v>
      </c>
      <c r="G6" s="145">
        <v>0.59550536041650481</v>
      </c>
      <c r="H6" s="145">
        <v>0.64555307332964595</v>
      </c>
      <c r="I6" s="145">
        <v>0.65048322322361507</v>
      </c>
      <c r="J6" s="145">
        <v>0.65014356301891851</v>
      </c>
      <c r="K6" s="145">
        <v>0.64869649788887962</v>
      </c>
      <c r="L6" s="145">
        <v>0.63463685486488863</v>
      </c>
      <c r="M6" s="145">
        <v>0.60668042584285686</v>
      </c>
      <c r="N6" s="145">
        <v>0.55847134477922999</v>
      </c>
      <c r="O6" s="145">
        <v>0.48984779129411748</v>
      </c>
      <c r="P6" s="145">
        <v>0.38969208691426438</v>
      </c>
      <c r="Q6" s="145">
        <v>0.25411049778219308</v>
      </c>
      <c r="R6" s="145">
        <v>9.7035350752346261E-2</v>
      </c>
      <c r="S6" s="145">
        <v>6.0922439619055524E-3</v>
      </c>
      <c r="T6" s="145">
        <v>-0.14030318498803318</v>
      </c>
      <c r="U6" s="145">
        <v>-0.28783560876844128</v>
      </c>
      <c r="V6" s="145">
        <v>-0.4321247259615717</v>
      </c>
      <c r="W6" s="145">
        <v>-0.558737851544576</v>
      </c>
      <c r="X6" s="145">
        <v>-0.65947772330695109</v>
      </c>
      <c r="Y6" s="145">
        <v>-0.73828477870221754</v>
      </c>
      <c r="Z6" s="145">
        <v>-0.80923375304824141</v>
      </c>
      <c r="AA6" s="145">
        <v>-0.87832364730457257</v>
      </c>
      <c r="AB6" s="145">
        <v>-0.94453841378825665</v>
      </c>
      <c r="AC6" s="145">
        <v>-1.007329924967971</v>
      </c>
      <c r="AD6" s="145">
        <v>-1.0656401786549914</v>
      </c>
      <c r="AE6" s="145">
        <v>-1.119941271790136</v>
      </c>
      <c r="AF6" s="145">
        <v>-1.116849992602722</v>
      </c>
      <c r="AG6" s="145">
        <v>-1.1697855141806528</v>
      </c>
      <c r="AH6" s="145">
        <v>-1.2625063087985211</v>
      </c>
      <c r="AI6" s="145">
        <v>-1.3493740063282598</v>
      </c>
      <c r="AJ6" s="145">
        <v>-1.4226507295025197</v>
      </c>
      <c r="AK6" s="145">
        <v>-1.4708764108834362</v>
      </c>
      <c r="AL6" s="145">
        <v>-1.4921037623480906</v>
      </c>
      <c r="AM6" s="145">
        <v>-1.475413661092535</v>
      </c>
      <c r="AN6" s="145">
        <v>-1.4271322820211356</v>
      </c>
      <c r="AO6" s="145">
        <v>-1.3603545739713692</v>
      </c>
      <c r="AP6" s="145">
        <v>-1.2847086490867632</v>
      </c>
      <c r="AQ6" s="145">
        <v>-1.2048591950343592</v>
      </c>
      <c r="AR6" s="145">
        <v>-1.1240455834685967</v>
      </c>
      <c r="AS6" s="145">
        <v>-1.0516233217453994</v>
      </c>
      <c r="AT6" s="145">
        <v>-0.98741844209371799</v>
      </c>
      <c r="AU6" s="145">
        <v>-0.93664646692889164</v>
      </c>
      <c r="AV6" s="145">
        <v>-0.90193703734514941</v>
      </c>
      <c r="AW6" s="145">
        <v>-0.89151874535295939</v>
      </c>
      <c r="AX6" s="145">
        <v>-0.90816921501676973</v>
      </c>
      <c r="AY6" s="250">
        <v>-0.95895673366866596</v>
      </c>
      <c r="AZ6" s="89">
        <v>-1.0331868745746711</v>
      </c>
    </row>
    <row r="7" spans="1:54" x14ac:dyDescent="0.2"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</row>
    <row r="8" spans="1:54" x14ac:dyDescent="0.2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</row>
    <row r="9" spans="1:54" x14ac:dyDescent="0.2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</row>
    <row r="10" spans="1:54" x14ac:dyDescent="0.2">
      <c r="A10" s="90"/>
      <c r="W10" s="90"/>
    </row>
    <row r="11" spans="1:54" x14ac:dyDescent="0.2">
      <c r="A11" s="90"/>
    </row>
    <row r="12" spans="1:54" x14ac:dyDescent="0.2">
      <c r="A12" s="90"/>
    </row>
    <row r="30" spans="1:1" x14ac:dyDescent="0.2">
      <c r="A30" s="91"/>
    </row>
    <row r="31" spans="1:1" x14ac:dyDescent="0.2">
      <c r="A31" s="91"/>
    </row>
    <row r="44" spans="1:2" x14ac:dyDescent="0.2">
      <c r="A44" s="338" t="s">
        <v>130</v>
      </c>
      <c r="B44" s="338"/>
    </row>
  </sheetData>
  <mergeCells count="1">
    <mergeCell ref="A44:B44"/>
  </mergeCells>
  <hyperlinks>
    <hyperlink ref="A44:B44" location="CONTENTS!A1" display="Back to Contents" xr:uid="{ACAE94C0-F4D4-4735-B33D-2A5B9C89AE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rgb="FF00B050"/>
  </sheetPr>
  <dimension ref="A1:AZ25"/>
  <sheetViews>
    <sheetView zoomScale="130" zoomScaleNormal="130" workbookViewId="0">
      <selection activeCell="A24" sqref="A23:A24"/>
    </sheetView>
  </sheetViews>
  <sheetFormatPr defaultColWidth="8.85546875" defaultRowHeight="12" x14ac:dyDescent="0.2"/>
  <cols>
    <col min="1" max="1" width="46.7109375" style="4" customWidth="1"/>
    <col min="2" max="35" width="8.85546875" style="4"/>
    <col min="36" max="39" width="8.85546875" style="6"/>
    <col min="40" max="16384" width="8.85546875" style="4"/>
  </cols>
  <sheetData>
    <row r="1" spans="1:52" s="50" customFormat="1" x14ac:dyDescent="0.2">
      <c r="A1" s="25"/>
      <c r="B1" s="25">
        <v>2025</v>
      </c>
      <c r="C1" s="25">
        <v>2026</v>
      </c>
      <c r="D1" s="25">
        <v>2027</v>
      </c>
      <c r="E1" s="25">
        <v>2028</v>
      </c>
      <c r="F1" s="25">
        <v>2029</v>
      </c>
      <c r="G1" s="25">
        <v>2030</v>
      </c>
      <c r="H1" s="25">
        <v>2031</v>
      </c>
      <c r="I1" s="25">
        <v>2032</v>
      </c>
      <c r="J1" s="25">
        <v>2033</v>
      </c>
      <c r="K1" s="25">
        <v>2034</v>
      </c>
      <c r="L1" s="25">
        <v>2035</v>
      </c>
      <c r="M1" s="25">
        <v>2036</v>
      </c>
      <c r="N1" s="25">
        <v>2037</v>
      </c>
      <c r="O1" s="25">
        <v>2038</v>
      </c>
      <c r="P1" s="25">
        <v>2039</v>
      </c>
      <c r="Q1" s="25">
        <v>2040</v>
      </c>
      <c r="R1" s="25">
        <v>2041</v>
      </c>
      <c r="S1" s="25">
        <v>2042</v>
      </c>
      <c r="T1" s="25">
        <v>2043</v>
      </c>
      <c r="U1" s="25">
        <v>2044</v>
      </c>
      <c r="V1" s="25">
        <v>2045</v>
      </c>
      <c r="W1" s="25">
        <v>2046</v>
      </c>
      <c r="X1" s="25">
        <v>2047</v>
      </c>
      <c r="Y1" s="25">
        <v>2048</v>
      </c>
      <c r="Z1" s="25">
        <v>2049</v>
      </c>
      <c r="AA1" s="25">
        <v>2050</v>
      </c>
      <c r="AB1" s="25">
        <v>2051</v>
      </c>
      <c r="AC1" s="25">
        <v>2052</v>
      </c>
      <c r="AD1" s="25">
        <v>2053</v>
      </c>
      <c r="AE1" s="25">
        <v>2054</v>
      </c>
      <c r="AF1" s="25">
        <v>2055</v>
      </c>
      <c r="AG1" s="25">
        <v>2056</v>
      </c>
      <c r="AH1" s="25">
        <v>2057</v>
      </c>
      <c r="AI1" s="25">
        <v>2058</v>
      </c>
      <c r="AJ1" s="25">
        <v>2059</v>
      </c>
      <c r="AK1" s="25">
        <v>2060</v>
      </c>
      <c r="AL1" s="25">
        <v>2061</v>
      </c>
      <c r="AM1" s="25">
        <v>2062</v>
      </c>
      <c r="AN1" s="25">
        <v>2063</v>
      </c>
      <c r="AO1" s="25">
        <v>2064</v>
      </c>
      <c r="AP1" s="25">
        <v>2065</v>
      </c>
      <c r="AQ1" s="25">
        <v>2066</v>
      </c>
      <c r="AR1" s="25">
        <v>2067</v>
      </c>
      <c r="AS1" s="25">
        <v>2068</v>
      </c>
      <c r="AT1" s="25">
        <v>2069</v>
      </c>
      <c r="AU1" s="25">
        <v>2070</v>
      </c>
      <c r="AV1" s="25">
        <v>2071</v>
      </c>
      <c r="AW1" s="25">
        <v>2072</v>
      </c>
      <c r="AX1" s="25">
        <v>2073</v>
      </c>
      <c r="AY1" s="25">
        <v>2074</v>
      </c>
      <c r="AZ1" s="25">
        <v>2075</v>
      </c>
    </row>
    <row r="2" spans="1:52" s="15" customFormat="1" x14ac:dyDescent="0.2">
      <c r="A2" s="25" t="s">
        <v>263</v>
      </c>
      <c r="B2" s="115">
        <v>2.3461038092184796</v>
      </c>
      <c r="C2" s="115">
        <v>2.3439108939504925</v>
      </c>
      <c r="D2" s="115">
        <v>2.3485935524341577</v>
      </c>
      <c r="E2" s="115">
        <v>2.3389560358774326</v>
      </c>
      <c r="F2" s="115">
        <v>2.349441124394438</v>
      </c>
      <c r="G2" s="115">
        <v>2.3472331904511146</v>
      </c>
      <c r="H2" s="115">
        <v>2.3588729414690071</v>
      </c>
      <c r="I2" s="115">
        <v>2.3719316383176317</v>
      </c>
      <c r="J2" s="115">
        <v>2.3757623679096986</v>
      </c>
      <c r="K2" s="115">
        <v>2.3711314916740434</v>
      </c>
      <c r="L2" s="115">
        <v>2.3823870776330431</v>
      </c>
      <c r="M2" s="115">
        <v>2.4066145301583792</v>
      </c>
      <c r="N2" s="115">
        <v>2.4354795524610049</v>
      </c>
      <c r="O2" s="115">
        <v>2.463316317981374</v>
      </c>
      <c r="P2" s="115">
        <v>2.4864729039970812</v>
      </c>
      <c r="Q2" s="115">
        <v>2.5128280776818386</v>
      </c>
      <c r="R2" s="115">
        <v>2.5398582359476469</v>
      </c>
      <c r="S2" s="115">
        <v>2.5686282274829386</v>
      </c>
      <c r="T2" s="115">
        <v>2.5986300988860025</v>
      </c>
      <c r="U2" s="115">
        <v>2.6259991930737581</v>
      </c>
      <c r="V2" s="115">
        <v>2.6504792693585362</v>
      </c>
      <c r="W2" s="115">
        <v>2.6710699589339688</v>
      </c>
      <c r="X2" s="115">
        <v>2.6850857499139074</v>
      </c>
      <c r="Y2" s="115">
        <v>2.6905857767773953</v>
      </c>
      <c r="Z2" s="115">
        <v>2.6941182435088633</v>
      </c>
      <c r="AA2" s="115">
        <v>2.6977431039482824</v>
      </c>
      <c r="AB2" s="115">
        <v>2.7003191798073858</v>
      </c>
      <c r="AC2" s="115">
        <v>2.7016255266055418</v>
      </c>
      <c r="AD2" s="115">
        <v>2.7019136539276443</v>
      </c>
      <c r="AE2" s="115">
        <v>2.6987163298360328</v>
      </c>
      <c r="AF2" s="115">
        <v>2.6922077393560242</v>
      </c>
      <c r="AG2" s="115">
        <v>2.6873050689732807</v>
      </c>
      <c r="AH2" s="115">
        <v>2.6824849767907009</v>
      </c>
      <c r="AI2" s="115">
        <v>2.6759458619265892</v>
      </c>
      <c r="AJ2" s="115">
        <v>2.6680942992190562</v>
      </c>
      <c r="AK2" s="115">
        <v>2.658297101917102</v>
      </c>
      <c r="AL2" s="115">
        <v>2.643835393101857</v>
      </c>
      <c r="AM2" s="115">
        <v>2.6230632494943409</v>
      </c>
      <c r="AN2" s="115">
        <v>2.6001662562609806</v>
      </c>
      <c r="AO2" s="115">
        <v>2.5734400026757358</v>
      </c>
      <c r="AP2" s="115">
        <v>2.5413505610554266</v>
      </c>
      <c r="AQ2" s="115">
        <v>2.5050833477520897</v>
      </c>
      <c r="AR2" s="115">
        <v>2.4666668474823283</v>
      </c>
      <c r="AS2" s="115">
        <v>2.4254511283308706</v>
      </c>
      <c r="AT2" s="115">
        <v>2.390912386705569</v>
      </c>
      <c r="AU2" s="115">
        <v>2.3482898364037443</v>
      </c>
      <c r="AV2" s="115">
        <v>2.3173987378718639</v>
      </c>
      <c r="AW2" s="115">
        <v>2.2818223119773862</v>
      </c>
      <c r="AX2" s="115">
        <v>2.2524472968818876</v>
      </c>
      <c r="AY2" s="115">
        <v>2.2248381307745837</v>
      </c>
      <c r="AZ2" s="115">
        <v>2.198971300433413</v>
      </c>
    </row>
    <row r="3" spans="1:52" s="15" customFormat="1" x14ac:dyDescent="0.2">
      <c r="A3" s="25" t="s">
        <v>262</v>
      </c>
      <c r="B3" s="5">
        <v>2.7629322745332545</v>
      </c>
      <c r="C3" s="5">
        <v>2.7279718850738206</v>
      </c>
      <c r="D3" s="5">
        <v>2.6941647025729547</v>
      </c>
      <c r="E3" s="5">
        <v>2.6607753686835127</v>
      </c>
      <c r="F3" s="5">
        <v>2.6264949126337598</v>
      </c>
      <c r="G3" s="5">
        <v>2.5894205146413367</v>
      </c>
      <c r="H3" s="5">
        <v>2.5636679890259031</v>
      </c>
      <c r="I3" s="5">
        <v>2.5460846409438904</v>
      </c>
      <c r="J3" s="5">
        <v>2.5294260554838499</v>
      </c>
      <c r="K3" s="5">
        <v>2.5151929527243206</v>
      </c>
      <c r="L3" s="5">
        <v>2.4922199102524134</v>
      </c>
      <c r="M3" s="5">
        <v>2.4647963826863286</v>
      </c>
      <c r="N3" s="5">
        <v>2.4313276378933502</v>
      </c>
      <c r="O3" s="5">
        <v>2.3895298231120585</v>
      </c>
      <c r="P3" s="5">
        <v>2.3301212805723108</v>
      </c>
      <c r="Q3" s="5">
        <v>2.2599630963819357</v>
      </c>
      <c r="R3" s="5">
        <v>2.194685890076248</v>
      </c>
      <c r="S3" s="5">
        <v>2.134879075044871</v>
      </c>
      <c r="T3" s="5">
        <v>2.0835398329046275</v>
      </c>
      <c r="U3" s="5">
        <v>2.0323367021166407</v>
      </c>
      <c r="V3" s="5">
        <v>1.9841133313022317</v>
      </c>
      <c r="W3" s="5">
        <v>1.9486167382782185</v>
      </c>
      <c r="X3" s="5">
        <v>1.9202995939820684</v>
      </c>
      <c r="Y3" s="5">
        <v>1.8924342722419667</v>
      </c>
      <c r="Z3" s="5">
        <v>1.8664437928606548</v>
      </c>
      <c r="AA3" s="5">
        <v>1.8408463835376796</v>
      </c>
      <c r="AB3" s="5">
        <v>1.8157889480266336</v>
      </c>
      <c r="AC3" s="5">
        <v>1.7928255811165721</v>
      </c>
      <c r="AD3" s="5">
        <v>1.7713246986936493</v>
      </c>
      <c r="AE3" s="5">
        <v>1.7484554788997413</v>
      </c>
      <c r="AF3" s="5">
        <v>1.7293753098445324</v>
      </c>
      <c r="AG3" s="5">
        <v>1.7086948384446694</v>
      </c>
      <c r="AH3" s="5">
        <v>1.6887015389257836</v>
      </c>
      <c r="AI3" s="5">
        <v>1.6743804402032829</v>
      </c>
      <c r="AJ3" s="5">
        <v>1.6609374407536699</v>
      </c>
      <c r="AK3" s="5">
        <v>1.657713168707988</v>
      </c>
      <c r="AL3" s="5">
        <v>1.6625779010141442</v>
      </c>
      <c r="AM3" s="5">
        <v>1.6718103103587265</v>
      </c>
      <c r="AN3" s="5">
        <v>1.6815017138555262</v>
      </c>
      <c r="AO3" s="5">
        <v>1.6917912587047919</v>
      </c>
      <c r="AP3" s="5">
        <v>1.7034559221944501</v>
      </c>
      <c r="AQ3" s="5">
        <v>1.7130386193505576</v>
      </c>
      <c r="AR3" s="5">
        <v>1.7226834825456392</v>
      </c>
      <c r="AS3" s="5">
        <v>1.7301014714734264</v>
      </c>
      <c r="AT3" s="5">
        <v>1.7363003391825305</v>
      </c>
      <c r="AU3" s="5">
        <v>1.7382544496010921</v>
      </c>
      <c r="AV3" s="5">
        <v>1.7353965343903546</v>
      </c>
      <c r="AW3" s="5">
        <v>1.7267699428105809</v>
      </c>
      <c r="AX3" s="5">
        <v>1.7116648916864015</v>
      </c>
      <c r="AY3" s="5">
        <v>1.6938448411714755</v>
      </c>
      <c r="AZ3" s="5">
        <v>1.6765011563683043</v>
      </c>
    </row>
    <row r="4" spans="1:52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26"/>
      <c r="AK4" s="26"/>
      <c r="AL4" s="26"/>
      <c r="AM4" s="26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</row>
    <row r="5" spans="1:52" x14ac:dyDescent="0.2">
      <c r="B5" s="6"/>
      <c r="F5" s="15"/>
    </row>
    <row r="6" spans="1:52" x14ac:dyDescent="0.2">
      <c r="F6" s="15"/>
    </row>
    <row r="7" spans="1:52" x14ac:dyDescent="0.2">
      <c r="F7" s="15"/>
    </row>
    <row r="21" spans="1:2" x14ac:dyDescent="0.2">
      <c r="A21" s="324" t="s">
        <v>130</v>
      </c>
      <c r="B21" s="324"/>
    </row>
    <row r="25" spans="1:2" x14ac:dyDescent="0.2">
      <c r="A25" s="325"/>
      <c r="B25" s="325"/>
    </row>
  </sheetData>
  <mergeCells count="2">
    <mergeCell ref="A21:B21"/>
    <mergeCell ref="A25:B25"/>
  </mergeCells>
  <hyperlinks>
    <hyperlink ref="A21:B21" location="CONTENTS!A1" display="Back to Contents" xr:uid="{45E869C1-3BCB-4976-B2FC-5B50F1EAA59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250E-4FE8-4682-B36C-276CBCECBEB9}">
  <sheetPr>
    <tabColor rgb="FF00B050"/>
  </sheetPr>
  <dimension ref="A1:I29"/>
  <sheetViews>
    <sheetView workbookViewId="0">
      <selection activeCell="E14" sqref="E14"/>
    </sheetView>
  </sheetViews>
  <sheetFormatPr defaultColWidth="8.85546875" defaultRowHeight="12" x14ac:dyDescent="0.2"/>
  <cols>
    <col min="1" max="1" width="6.140625" style="252" customWidth="1"/>
    <col min="2" max="3" width="11.28515625" style="252" customWidth="1"/>
    <col min="4" max="4" width="13.28515625" style="252" customWidth="1"/>
    <col min="5" max="5" width="6" style="252" customWidth="1"/>
    <col min="6" max="7" width="11.28515625" style="252" customWidth="1"/>
    <col min="8" max="16384" width="8.85546875" style="252"/>
  </cols>
  <sheetData>
    <row r="1" spans="1:8" x14ac:dyDescent="0.2">
      <c r="A1" s="343" t="s">
        <v>300</v>
      </c>
      <c r="B1" s="343"/>
      <c r="C1" s="343"/>
      <c r="D1" s="343"/>
      <c r="E1" s="251"/>
      <c r="F1" s="251"/>
      <c r="G1" s="251"/>
      <c r="H1" s="64"/>
    </row>
    <row r="2" spans="1:8" ht="24" x14ac:dyDescent="0.2">
      <c r="A2" s="253"/>
      <c r="B2" s="254" t="s">
        <v>301</v>
      </c>
      <c r="C2" s="254" t="s">
        <v>302</v>
      </c>
      <c r="D2" s="254" t="s">
        <v>303</v>
      </c>
      <c r="E2" s="255"/>
      <c r="F2" s="255"/>
      <c r="G2" s="255"/>
    </row>
    <row r="3" spans="1:8" x14ac:dyDescent="0.2">
      <c r="A3" s="256" t="s">
        <v>70</v>
      </c>
      <c r="B3" s="257">
        <v>-6.5148832256258934E-2</v>
      </c>
      <c r="C3" s="257">
        <v>0</v>
      </c>
      <c r="D3" s="257">
        <v>0</v>
      </c>
      <c r="E3" s="258"/>
      <c r="F3" s="258"/>
      <c r="G3" s="258"/>
      <c r="H3" s="258"/>
    </row>
    <row r="4" spans="1:8" x14ac:dyDescent="0.2">
      <c r="A4" s="256" t="s">
        <v>71</v>
      </c>
      <c r="B4" s="257">
        <v>-5.6337695352042576E-2</v>
      </c>
      <c r="C4" s="257">
        <v>0</v>
      </c>
      <c r="D4" s="257">
        <v>0</v>
      </c>
      <c r="E4" s="258"/>
      <c r="F4" s="258"/>
      <c r="G4" s="258"/>
      <c r="H4" s="258"/>
    </row>
    <row r="5" spans="1:8" x14ac:dyDescent="0.2">
      <c r="A5" s="256" t="s">
        <v>72</v>
      </c>
      <c r="B5" s="257">
        <v>-6.0293668643792958E-2</v>
      </c>
      <c r="C5" s="257">
        <v>0</v>
      </c>
      <c r="D5" s="257">
        <v>0</v>
      </c>
      <c r="E5" s="258"/>
      <c r="F5" s="258"/>
      <c r="G5" s="258"/>
      <c r="H5" s="258"/>
    </row>
    <row r="6" spans="1:8" x14ac:dyDescent="0.2">
      <c r="A6" s="256" t="s">
        <v>73</v>
      </c>
      <c r="B6" s="257">
        <v>-8.4146867607217554E-2</v>
      </c>
      <c r="C6" s="257">
        <v>0</v>
      </c>
      <c r="D6" s="257">
        <v>0</v>
      </c>
      <c r="E6" s="258"/>
      <c r="F6" s="258"/>
      <c r="G6" s="258"/>
      <c r="H6" s="258"/>
    </row>
    <row r="7" spans="1:8" x14ac:dyDescent="0.2">
      <c r="A7" s="256" t="s">
        <v>74</v>
      </c>
      <c r="B7" s="257">
        <v>-0.46060606420817984</v>
      </c>
      <c r="C7" s="257">
        <v>0</v>
      </c>
      <c r="D7" s="257">
        <v>0</v>
      </c>
      <c r="E7" s="258"/>
      <c r="F7" s="258"/>
      <c r="G7" s="258"/>
      <c r="H7" s="258"/>
    </row>
    <row r="8" spans="1:8" x14ac:dyDescent="0.2">
      <c r="A8" s="256" t="s">
        <v>75</v>
      </c>
      <c r="B8" s="257">
        <v>-2.5295614489719775</v>
      </c>
      <c r="C8" s="257">
        <v>-9.7940123516573191E-2</v>
      </c>
      <c r="D8" s="257">
        <v>0</v>
      </c>
      <c r="E8" s="258"/>
      <c r="F8" s="258"/>
      <c r="G8" s="258"/>
      <c r="H8" s="258"/>
    </row>
    <row r="9" spans="1:8" x14ac:dyDescent="0.2">
      <c r="A9" s="256" t="s">
        <v>76</v>
      </c>
      <c r="B9" s="257">
        <v>-3.6057439645226061</v>
      </c>
      <c r="C9" s="257">
        <v>-1.8306138439674506</v>
      </c>
      <c r="D9" s="257">
        <v>-2.6975500380919852</v>
      </c>
      <c r="E9" s="258"/>
      <c r="F9" s="258"/>
      <c r="G9" s="258"/>
      <c r="H9" s="258"/>
    </row>
    <row r="10" spans="1:8" x14ac:dyDescent="0.2">
      <c r="A10" s="256" t="s">
        <v>77</v>
      </c>
      <c r="B10" s="257">
        <v>-4.287393538546322</v>
      </c>
      <c r="C10" s="257">
        <v>-8.7738321615520416</v>
      </c>
      <c r="D10" s="257">
        <v>-7.3292427901680623</v>
      </c>
      <c r="E10" s="258"/>
      <c r="F10" s="258"/>
      <c r="G10" s="258"/>
      <c r="H10" s="258"/>
    </row>
    <row r="11" spans="1:8" x14ac:dyDescent="0.2">
      <c r="A11" s="256" t="s">
        <v>78</v>
      </c>
      <c r="B11" s="257">
        <v>-4.4639999948181854</v>
      </c>
      <c r="C11" s="257">
        <v>-8.5698892430810218</v>
      </c>
      <c r="D11" s="257">
        <v>-8.3560894536785977</v>
      </c>
      <c r="E11" s="258"/>
      <c r="F11" s="258"/>
      <c r="G11" s="258"/>
      <c r="H11" s="258"/>
    </row>
    <row r="12" spans="1:8" x14ac:dyDescent="0.2">
      <c r="A12" s="256" t="s">
        <v>79</v>
      </c>
      <c r="B12" s="257">
        <v>-4.4115043017956568</v>
      </c>
      <c r="C12" s="257">
        <v>-8.5410283943163385</v>
      </c>
      <c r="D12" s="257">
        <v>-7.6882224269702384</v>
      </c>
      <c r="E12" s="258"/>
      <c r="F12" s="258"/>
      <c r="G12" s="258"/>
      <c r="H12" s="258"/>
    </row>
    <row r="13" spans="1:8" x14ac:dyDescent="0.2">
      <c r="A13" s="256" t="s">
        <v>80</v>
      </c>
      <c r="B13" s="257">
        <v>-4.3934016027972396</v>
      </c>
      <c r="C13" s="257">
        <v>-8.740632783880228</v>
      </c>
      <c r="D13" s="257">
        <v>-7.5679498269147194</v>
      </c>
      <c r="E13" s="258"/>
      <c r="F13" s="258"/>
      <c r="G13" s="258"/>
      <c r="H13" s="258"/>
    </row>
    <row r="14" spans="1:8" x14ac:dyDescent="0.2">
      <c r="A14" s="256" t="s">
        <v>81</v>
      </c>
      <c r="B14" s="257">
        <v>-4.4595127914823989</v>
      </c>
      <c r="C14" s="257">
        <v>-8.7515018802765958</v>
      </c>
      <c r="D14" s="257">
        <v>-7.8430679817930402</v>
      </c>
      <c r="E14" s="258"/>
      <c r="F14" s="258"/>
      <c r="G14" s="258"/>
      <c r="H14" s="258"/>
    </row>
    <row r="15" spans="1:8" x14ac:dyDescent="0.2">
      <c r="A15" s="256" t="s">
        <v>82</v>
      </c>
      <c r="B15" s="257">
        <v>-4.3046767991338362</v>
      </c>
      <c r="C15" s="257">
        <v>-8.7982593560957163</v>
      </c>
      <c r="D15" s="257">
        <v>-6.4946875257453636</v>
      </c>
      <c r="E15" s="258"/>
      <c r="F15" s="258"/>
      <c r="G15" s="258"/>
      <c r="H15" s="258"/>
    </row>
    <row r="16" spans="1:8" x14ac:dyDescent="0.2">
      <c r="A16" s="256" t="s">
        <v>83</v>
      </c>
      <c r="B16" s="257">
        <v>-4.2238488612104215</v>
      </c>
      <c r="C16" s="257">
        <v>-9.0596127009312113</v>
      </c>
      <c r="D16" s="257">
        <v>-5.8894039146818731</v>
      </c>
      <c r="E16" s="258"/>
      <c r="F16" s="258"/>
      <c r="G16" s="258"/>
      <c r="H16" s="258"/>
    </row>
    <row r="17" spans="1:9" x14ac:dyDescent="0.2">
      <c r="A17" s="256" t="s">
        <v>84</v>
      </c>
      <c r="B17" s="257">
        <v>-4.2212331145350719</v>
      </c>
      <c r="C17" s="257">
        <v>-9.1441052638527083</v>
      </c>
      <c r="D17" s="257">
        <v>-6.0924227222872718</v>
      </c>
      <c r="E17" s="258"/>
      <c r="F17" s="258"/>
      <c r="G17" s="258"/>
      <c r="H17" s="258"/>
    </row>
    <row r="18" spans="1:9" x14ac:dyDescent="0.2">
      <c r="A18" s="256" t="s">
        <v>85</v>
      </c>
      <c r="B18" s="257">
        <v>-4.2471098654657435</v>
      </c>
      <c r="C18" s="257">
        <v>-9.0295784092825215</v>
      </c>
      <c r="D18" s="257">
        <v>-6.1168672029745039</v>
      </c>
      <c r="E18" s="258"/>
      <c r="F18" s="258"/>
      <c r="G18" s="258"/>
      <c r="H18" s="258"/>
      <c r="I18" s="91"/>
    </row>
    <row r="19" spans="1:9" x14ac:dyDescent="0.2">
      <c r="A19" s="256" t="s">
        <v>30</v>
      </c>
      <c r="B19" s="257">
        <v>-4.2635220362441153</v>
      </c>
      <c r="C19" s="257">
        <v>-9.0917277800568215</v>
      </c>
      <c r="D19" s="257">
        <v>-6.3832001555959996</v>
      </c>
      <c r="E19" s="258"/>
      <c r="F19" s="258"/>
      <c r="G19" s="258"/>
      <c r="H19" s="258"/>
    </row>
    <row r="20" spans="1:9" x14ac:dyDescent="0.2">
      <c r="A20" s="256" t="s">
        <v>32</v>
      </c>
      <c r="B20" s="257">
        <v>-4.3324346238413876</v>
      </c>
      <c r="C20" s="257">
        <v>-8.9990179945728954</v>
      </c>
      <c r="D20" s="257">
        <v>-6.6389643544694348</v>
      </c>
      <c r="E20" s="258"/>
      <c r="F20" s="258"/>
      <c r="G20" s="258"/>
      <c r="H20" s="258"/>
    </row>
    <row r="21" spans="1:9" x14ac:dyDescent="0.2">
      <c r="A21" s="256" t="s">
        <v>33</v>
      </c>
      <c r="B21" s="257">
        <v>-4.3016258927261308</v>
      </c>
      <c r="C21" s="257">
        <v>-9.0640926701815836</v>
      </c>
      <c r="D21" s="257">
        <v>-6.3330060372164096</v>
      </c>
      <c r="E21" s="258"/>
      <c r="F21" s="258"/>
      <c r="G21" s="258"/>
      <c r="H21" s="258"/>
    </row>
    <row r="22" spans="1:9" x14ac:dyDescent="0.2">
      <c r="A22" s="256" t="s">
        <v>34</v>
      </c>
      <c r="B22" s="257">
        <v>-4.2951687481518936</v>
      </c>
      <c r="C22" s="257">
        <v>-9.1359349415319802</v>
      </c>
      <c r="D22" s="257">
        <v>-6.2427012322413349</v>
      </c>
      <c r="E22" s="258"/>
      <c r="F22" s="258"/>
      <c r="G22" s="258"/>
      <c r="H22" s="258"/>
    </row>
    <row r="23" spans="1:9" x14ac:dyDescent="0.2">
      <c r="A23" s="256" t="s">
        <v>35</v>
      </c>
      <c r="B23" s="257">
        <v>-4.3039673966738521</v>
      </c>
      <c r="C23" s="257">
        <v>-9.1647826698925012</v>
      </c>
      <c r="D23" s="257">
        <v>-6.3240085930646677</v>
      </c>
      <c r="E23" s="258"/>
      <c r="F23" s="258"/>
      <c r="G23" s="258"/>
      <c r="H23" s="258"/>
    </row>
    <row r="24" spans="1:9" x14ac:dyDescent="0.2">
      <c r="A24" s="256" t="s">
        <v>36</v>
      </c>
      <c r="B24" s="257">
        <v>-4.317591798277066</v>
      </c>
      <c r="C24" s="257">
        <v>-9.1474633119443176</v>
      </c>
      <c r="D24" s="257">
        <v>-6.4539640269951652</v>
      </c>
      <c r="E24" s="258"/>
      <c r="F24" s="258"/>
      <c r="G24" s="258"/>
      <c r="H24" s="258"/>
    </row>
    <row r="25" spans="1:9" x14ac:dyDescent="0.2">
      <c r="A25" s="256" t="s">
        <v>37</v>
      </c>
      <c r="B25" s="257">
        <v>-4.3945340402990345</v>
      </c>
      <c r="C25" s="257">
        <v>-9.1185094889278293</v>
      </c>
      <c r="D25" s="257">
        <v>-6.8558918167346459</v>
      </c>
      <c r="E25" s="258"/>
      <c r="F25" s="258"/>
      <c r="G25" s="258"/>
      <c r="H25" s="258"/>
    </row>
    <row r="26" spans="1:9" x14ac:dyDescent="0.2">
      <c r="A26" s="256" t="s">
        <v>38</v>
      </c>
      <c r="B26" s="257">
        <v>-4.6319586826525585</v>
      </c>
      <c r="C26" s="257">
        <v>-9.1298713316256794</v>
      </c>
      <c r="D26" s="257">
        <v>-8.3292752748866299</v>
      </c>
      <c r="E26" s="258"/>
      <c r="F26" s="258"/>
      <c r="G26" s="258"/>
      <c r="H26" s="258"/>
    </row>
    <row r="27" spans="1:9" x14ac:dyDescent="0.2">
      <c r="F27" s="338" t="s">
        <v>130</v>
      </c>
      <c r="G27" s="338"/>
    </row>
    <row r="29" spans="1:9" x14ac:dyDescent="0.2">
      <c r="G29" s="239"/>
    </row>
  </sheetData>
  <mergeCells count="2">
    <mergeCell ref="A1:D1"/>
    <mergeCell ref="F27:G27"/>
  </mergeCells>
  <hyperlinks>
    <hyperlink ref="F27:G27" location="CONTENTS!A1" display="Back to Contents" xr:uid="{FFC1EBD5-4500-4024-95AA-2FB131D046F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rgb="FF00B050"/>
  </sheetPr>
  <dimension ref="A1:E61"/>
  <sheetViews>
    <sheetView zoomScaleNormal="100" workbookViewId="0">
      <selection activeCell="K5" sqref="K5"/>
    </sheetView>
  </sheetViews>
  <sheetFormatPr defaultColWidth="8.7109375" defaultRowHeight="12" x14ac:dyDescent="0.2"/>
  <cols>
    <col min="1" max="1" width="9" style="156" bestFit="1" customWidth="1"/>
    <col min="2" max="2" width="13.7109375" style="61" customWidth="1"/>
    <col min="3" max="16384" width="8.7109375" style="61"/>
  </cols>
  <sheetData>
    <row r="1" spans="1:3" x14ac:dyDescent="0.2">
      <c r="A1" s="158" t="s">
        <v>322</v>
      </c>
      <c r="B1" s="157"/>
      <c r="C1" s="153"/>
    </row>
    <row r="2" spans="1:3" ht="60" x14ac:dyDescent="0.2">
      <c r="A2" s="159"/>
      <c r="B2" s="118" t="s">
        <v>304</v>
      </c>
      <c r="C2" s="153"/>
    </row>
    <row r="3" spans="1:3" x14ac:dyDescent="0.2">
      <c r="A3" s="119">
        <v>2025</v>
      </c>
      <c r="B3" s="112">
        <v>0.82642527763836615</v>
      </c>
      <c r="C3" s="153"/>
    </row>
    <row r="4" spans="1:3" x14ac:dyDescent="0.2">
      <c r="A4" s="119">
        <v>2026</v>
      </c>
      <c r="B4" s="112">
        <v>0.80863358834638521</v>
      </c>
      <c r="C4" s="153"/>
    </row>
    <row r="5" spans="1:3" x14ac:dyDescent="0.2">
      <c r="A5" s="119">
        <v>2027</v>
      </c>
      <c r="B5" s="112">
        <v>0.82274994899425613</v>
      </c>
      <c r="C5" s="153"/>
    </row>
    <row r="6" spans="1:3" x14ac:dyDescent="0.2">
      <c r="A6" s="119">
        <v>2028</v>
      </c>
      <c r="B6" s="112">
        <v>0.81097675033218153</v>
      </c>
      <c r="C6" s="153"/>
    </row>
    <row r="7" spans="1:3" x14ac:dyDescent="0.2">
      <c r="A7" s="119">
        <v>2029</v>
      </c>
      <c r="B7" s="112">
        <v>0.80950085925558457</v>
      </c>
      <c r="C7" s="153"/>
    </row>
    <row r="8" spans="1:3" x14ac:dyDescent="0.2">
      <c r="A8" s="119">
        <v>2030</v>
      </c>
      <c r="B8" s="112">
        <v>0.81397779641223744</v>
      </c>
      <c r="C8" s="153"/>
    </row>
    <row r="9" spans="1:3" x14ac:dyDescent="0.2">
      <c r="A9" s="119">
        <v>2031</v>
      </c>
      <c r="B9" s="112">
        <v>0.81342549217863735</v>
      </c>
      <c r="C9" s="153"/>
    </row>
    <row r="10" spans="1:3" x14ac:dyDescent="0.2">
      <c r="A10" s="119">
        <v>2032</v>
      </c>
      <c r="B10" s="112">
        <v>0.81621234436944134</v>
      </c>
      <c r="C10" s="153"/>
    </row>
    <row r="11" spans="1:3" x14ac:dyDescent="0.2">
      <c r="A11" s="119">
        <v>2033</v>
      </c>
      <c r="B11" s="112">
        <v>0.82094305297747505</v>
      </c>
      <c r="C11" s="153"/>
    </row>
    <row r="12" spans="1:3" x14ac:dyDescent="0.2">
      <c r="A12" s="119">
        <v>2034</v>
      </c>
      <c r="B12" s="112">
        <v>0.82601687621451525</v>
      </c>
      <c r="C12" s="153"/>
    </row>
    <row r="13" spans="1:3" x14ac:dyDescent="0.2">
      <c r="A13" s="119">
        <v>2035</v>
      </c>
      <c r="B13" s="112">
        <v>0.83104150504915553</v>
      </c>
      <c r="C13" s="153"/>
    </row>
    <row r="14" spans="1:3" x14ac:dyDescent="0.2">
      <c r="A14" s="119">
        <v>2036</v>
      </c>
      <c r="B14" s="112">
        <v>0.83431473440106141</v>
      </c>
      <c r="C14" s="153"/>
    </row>
    <row r="15" spans="1:3" x14ac:dyDescent="0.2">
      <c r="A15" s="119">
        <v>2037</v>
      </c>
      <c r="B15" s="112">
        <v>0.83663977053034266</v>
      </c>
      <c r="C15" s="153"/>
    </row>
    <row r="16" spans="1:3" x14ac:dyDescent="0.2">
      <c r="A16" s="119">
        <v>2038</v>
      </c>
      <c r="B16" s="112">
        <v>0.83741870819926023</v>
      </c>
      <c r="C16" s="153"/>
    </row>
    <row r="17" spans="1:5" x14ac:dyDescent="0.2">
      <c r="A17" s="119">
        <v>2039</v>
      </c>
      <c r="B17" s="112">
        <v>0.8382886093079065</v>
      </c>
      <c r="C17" s="153"/>
    </row>
    <row r="18" spans="1:5" x14ac:dyDescent="0.2">
      <c r="A18" s="119">
        <v>2040</v>
      </c>
      <c r="B18" s="112">
        <v>0.84139496354007859</v>
      </c>
      <c r="C18" s="153"/>
    </row>
    <row r="19" spans="1:5" x14ac:dyDescent="0.2">
      <c r="A19" s="119">
        <v>2041</v>
      </c>
      <c r="B19" s="112">
        <v>0.84465829437923368</v>
      </c>
      <c r="C19" s="153"/>
    </row>
    <row r="20" spans="1:5" x14ac:dyDescent="0.2">
      <c r="A20" s="119">
        <v>2042</v>
      </c>
      <c r="B20" s="112">
        <v>0.84488618215929678</v>
      </c>
      <c r="C20" s="153"/>
    </row>
    <row r="21" spans="1:5" x14ac:dyDescent="0.2">
      <c r="A21" s="119">
        <v>2043</v>
      </c>
      <c r="B21" s="112">
        <v>0.84595134251270798</v>
      </c>
      <c r="C21" s="153"/>
    </row>
    <row r="22" spans="1:5" x14ac:dyDescent="0.2">
      <c r="A22" s="119">
        <v>2044</v>
      </c>
      <c r="B22" s="112">
        <v>0.84714230871034446</v>
      </c>
      <c r="C22" s="153"/>
    </row>
    <row r="23" spans="1:5" x14ac:dyDescent="0.2">
      <c r="A23" s="119">
        <v>2045</v>
      </c>
      <c r="B23" s="112">
        <v>0.84566586309332381</v>
      </c>
      <c r="C23" s="153"/>
    </row>
    <row r="24" spans="1:5" x14ac:dyDescent="0.2">
      <c r="A24" s="119">
        <v>2046</v>
      </c>
      <c r="B24" s="112">
        <v>0.84012168378948915</v>
      </c>
      <c r="C24" s="153"/>
    </row>
    <row r="25" spans="1:5" x14ac:dyDescent="0.2">
      <c r="A25" s="119">
        <v>2047</v>
      </c>
      <c r="B25" s="112">
        <v>0.83537642312435012</v>
      </c>
      <c r="C25" s="153"/>
    </row>
    <row r="26" spans="1:5" x14ac:dyDescent="0.2">
      <c r="A26" s="119">
        <v>2048</v>
      </c>
      <c r="B26" s="112">
        <v>0.83296882047765897</v>
      </c>
      <c r="C26" s="153"/>
      <c r="D26" s="91"/>
    </row>
    <row r="27" spans="1:5" x14ac:dyDescent="0.2">
      <c r="A27" s="119">
        <v>2049</v>
      </c>
      <c r="B27" s="112">
        <v>0.83172193962215146</v>
      </c>
      <c r="C27" s="153"/>
      <c r="D27" s="338" t="s">
        <v>130</v>
      </c>
      <c r="E27" s="338"/>
    </row>
    <row r="28" spans="1:5" x14ac:dyDescent="0.2">
      <c r="A28" s="119">
        <v>2050</v>
      </c>
      <c r="B28" s="112">
        <v>0.83295299774272091</v>
      </c>
      <c r="C28" s="153"/>
    </row>
    <row r="29" spans="1:5" x14ac:dyDescent="0.2">
      <c r="A29" s="119">
        <v>2051</v>
      </c>
      <c r="B29" s="112">
        <v>0.83481571869241444</v>
      </c>
      <c r="C29" s="153"/>
    </row>
    <row r="30" spans="1:5" x14ac:dyDescent="0.2">
      <c r="A30" s="119">
        <v>2052</v>
      </c>
      <c r="B30" s="112">
        <v>0.8365855563971184</v>
      </c>
      <c r="C30" s="153"/>
    </row>
    <row r="31" spans="1:5" x14ac:dyDescent="0.2">
      <c r="A31" s="119">
        <v>2053</v>
      </c>
      <c r="B31" s="112">
        <v>0.8382382378539992</v>
      </c>
      <c r="C31" s="153"/>
    </row>
    <row r="32" spans="1:5" x14ac:dyDescent="0.2">
      <c r="A32" s="119">
        <v>2054</v>
      </c>
      <c r="B32" s="112">
        <v>0.83986961857830389</v>
      </c>
      <c r="C32" s="153"/>
    </row>
    <row r="33" spans="1:3" x14ac:dyDescent="0.2">
      <c r="A33" s="119">
        <v>2055</v>
      </c>
      <c r="B33" s="112">
        <v>0.84012021465550291</v>
      </c>
      <c r="C33" s="153"/>
    </row>
    <row r="34" spans="1:3" x14ac:dyDescent="0.2">
      <c r="A34" s="119">
        <v>2056</v>
      </c>
      <c r="B34" s="112">
        <v>0.84214492015506448</v>
      </c>
      <c r="C34" s="153"/>
    </row>
    <row r="35" spans="1:3" x14ac:dyDescent="0.2">
      <c r="A35" s="119">
        <v>2057</v>
      </c>
      <c r="B35" s="112">
        <v>0.84514461633387017</v>
      </c>
      <c r="C35" s="153"/>
    </row>
    <row r="36" spans="1:3" x14ac:dyDescent="0.2">
      <c r="A36" s="119">
        <v>2058</v>
      </c>
      <c r="B36" s="112">
        <v>0.84802451885880159</v>
      </c>
      <c r="C36" s="153"/>
    </row>
    <row r="37" spans="1:3" x14ac:dyDescent="0.2">
      <c r="A37" s="119">
        <v>2059</v>
      </c>
      <c r="B37" s="112">
        <v>0.85045429360797919</v>
      </c>
      <c r="C37" s="153"/>
    </row>
    <row r="38" spans="1:3" x14ac:dyDescent="0.2">
      <c r="A38" s="119">
        <v>2060</v>
      </c>
      <c r="B38" s="112">
        <v>0.85045644342247839</v>
      </c>
      <c r="C38" s="153"/>
    </row>
    <row r="39" spans="1:3" x14ac:dyDescent="0.2">
      <c r="A39" s="119">
        <v>2061</v>
      </c>
      <c r="B39" s="112">
        <v>0.84902155170480564</v>
      </c>
      <c r="C39" s="153"/>
    </row>
    <row r="40" spans="1:3" x14ac:dyDescent="0.2">
      <c r="A40" s="119">
        <v>2062</v>
      </c>
      <c r="B40" s="112">
        <v>0.84781614849847842</v>
      </c>
      <c r="C40" s="153"/>
    </row>
    <row r="41" spans="1:3" x14ac:dyDescent="0.2">
      <c r="A41" s="119">
        <v>2063</v>
      </c>
      <c r="B41" s="112">
        <v>0.84937887216280095</v>
      </c>
      <c r="C41" s="153"/>
    </row>
    <row r="42" spans="1:3" x14ac:dyDescent="0.2">
      <c r="A42" s="119">
        <v>2064</v>
      </c>
      <c r="B42" s="112">
        <v>0.85279045239789675</v>
      </c>
      <c r="C42" s="153"/>
    </row>
    <row r="43" spans="1:3" x14ac:dyDescent="0.2">
      <c r="A43" s="119">
        <v>2065</v>
      </c>
      <c r="B43" s="112">
        <v>0.85699838330319433</v>
      </c>
      <c r="C43" s="153"/>
    </row>
    <row r="44" spans="1:3" x14ac:dyDescent="0.2">
      <c r="A44" s="119">
        <v>2066</v>
      </c>
      <c r="B44" s="112">
        <v>0.8610599269417577</v>
      </c>
      <c r="C44" s="153"/>
    </row>
    <row r="45" spans="1:3" x14ac:dyDescent="0.2">
      <c r="A45" s="119">
        <v>2067</v>
      </c>
      <c r="B45" s="112">
        <v>0.86533142914077599</v>
      </c>
      <c r="C45" s="153"/>
    </row>
    <row r="46" spans="1:3" x14ac:dyDescent="0.2">
      <c r="A46" s="119">
        <v>2068</v>
      </c>
      <c r="B46" s="112">
        <v>0.86994656379929103</v>
      </c>
      <c r="C46" s="153"/>
    </row>
    <row r="47" spans="1:3" x14ac:dyDescent="0.2">
      <c r="A47" s="119">
        <v>2069</v>
      </c>
      <c r="B47" s="112">
        <v>0.87383948583338988</v>
      </c>
      <c r="C47" s="153"/>
    </row>
    <row r="48" spans="1:3" x14ac:dyDescent="0.2">
      <c r="A48" s="119">
        <v>2070</v>
      </c>
      <c r="B48" s="112">
        <v>0.87776868747693493</v>
      </c>
      <c r="C48" s="153"/>
    </row>
    <row r="49" spans="1:3" x14ac:dyDescent="0.2">
      <c r="A49" s="119">
        <v>2071</v>
      </c>
      <c r="B49" s="112">
        <v>0.88140676341646285</v>
      </c>
      <c r="C49" s="153"/>
    </row>
    <row r="50" spans="1:3" x14ac:dyDescent="0.2">
      <c r="A50" s="119">
        <v>2072</v>
      </c>
      <c r="B50" s="112">
        <v>0.88543596508126021</v>
      </c>
      <c r="C50" s="153"/>
    </row>
    <row r="51" spans="1:3" x14ac:dyDescent="0.2">
      <c r="A51" s="119">
        <v>2073</v>
      </c>
      <c r="B51" s="112">
        <v>0.88870469098702531</v>
      </c>
      <c r="C51" s="153"/>
    </row>
    <row r="52" spans="1:3" x14ac:dyDescent="0.2">
      <c r="A52" s="119">
        <v>2074</v>
      </c>
      <c r="B52" s="112">
        <v>0.89111043759215036</v>
      </c>
      <c r="C52" s="153"/>
    </row>
    <row r="53" spans="1:3" x14ac:dyDescent="0.2">
      <c r="A53" s="119">
        <v>2075</v>
      </c>
      <c r="B53" s="112">
        <v>0.89146147548288079</v>
      </c>
      <c r="C53" s="153"/>
    </row>
    <row r="54" spans="1:3" x14ac:dyDescent="0.2">
      <c r="C54" s="153"/>
    </row>
    <row r="55" spans="1:3" x14ac:dyDescent="0.2">
      <c r="C55" s="153"/>
    </row>
    <row r="56" spans="1:3" x14ac:dyDescent="0.2">
      <c r="C56" s="153"/>
    </row>
    <row r="57" spans="1:3" x14ac:dyDescent="0.2">
      <c r="C57" s="153"/>
    </row>
    <row r="58" spans="1:3" x14ac:dyDescent="0.2">
      <c r="C58" s="153"/>
    </row>
    <row r="59" spans="1:3" x14ac:dyDescent="0.2">
      <c r="C59" s="153"/>
    </row>
    <row r="60" spans="1:3" x14ac:dyDescent="0.2">
      <c r="C60" s="153"/>
    </row>
    <row r="61" spans="1:3" x14ac:dyDescent="0.2">
      <c r="C61" s="153"/>
    </row>
  </sheetData>
  <mergeCells count="1">
    <mergeCell ref="D27:E27"/>
  </mergeCells>
  <hyperlinks>
    <hyperlink ref="D27:E27" location="CONTENTS!A1" display="Back to Contents" xr:uid="{89D59F15-C07A-4302-9C16-EF43B18C37A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rgb="FF00B050"/>
  </sheetPr>
  <dimension ref="A1:E61"/>
  <sheetViews>
    <sheetView zoomScaleNormal="100" workbookViewId="0">
      <selection activeCell="K36" sqref="K35:K36"/>
    </sheetView>
  </sheetViews>
  <sheetFormatPr defaultColWidth="8.85546875" defaultRowHeight="12" x14ac:dyDescent="0.2"/>
  <cols>
    <col min="1" max="1" width="9" style="40" bestFit="1" customWidth="1"/>
    <col min="2" max="2" width="18" style="7" customWidth="1"/>
    <col min="3" max="3" width="7.28515625" style="4" customWidth="1"/>
    <col min="4" max="16384" width="8.85546875" style="4"/>
  </cols>
  <sheetData>
    <row r="1" spans="1:5" x14ac:dyDescent="0.2">
      <c r="A1" s="116" t="s">
        <v>305</v>
      </c>
      <c r="B1" s="61"/>
      <c r="C1" s="16"/>
      <c r="D1" s="16"/>
      <c r="E1" s="6"/>
    </row>
    <row r="2" spans="1:5" ht="36" x14ac:dyDescent="0.2">
      <c r="A2" s="160"/>
      <c r="B2" s="118" t="s">
        <v>305</v>
      </c>
      <c r="C2" s="16"/>
      <c r="D2" s="16"/>
      <c r="E2" s="6"/>
    </row>
    <row r="3" spans="1:5" x14ac:dyDescent="0.2">
      <c r="A3" s="121">
        <v>2025</v>
      </c>
      <c r="B3" s="237">
        <v>0.47483768549698119</v>
      </c>
      <c r="E3" s="6"/>
    </row>
    <row r="4" spans="1:5" x14ac:dyDescent="0.2">
      <c r="A4" s="121">
        <v>2026</v>
      </c>
      <c r="B4" s="237">
        <v>0.45690800206762183</v>
      </c>
      <c r="E4" s="6"/>
    </row>
    <row r="5" spans="1:5" x14ac:dyDescent="0.2">
      <c r="A5" s="121">
        <v>2027</v>
      </c>
      <c r="B5" s="237">
        <v>0.44683785678067217</v>
      </c>
      <c r="E5" s="6"/>
    </row>
    <row r="6" spans="1:5" x14ac:dyDescent="0.2">
      <c r="A6" s="121">
        <v>2028</v>
      </c>
      <c r="B6" s="237">
        <v>0.43185165035503098</v>
      </c>
      <c r="E6" s="6"/>
    </row>
    <row r="7" spans="1:5" x14ac:dyDescent="0.2">
      <c r="A7" s="121">
        <v>2029</v>
      </c>
      <c r="B7" s="237">
        <v>0.42106809891530733</v>
      </c>
      <c r="E7" s="6"/>
    </row>
    <row r="8" spans="1:5" x14ac:dyDescent="0.2">
      <c r="A8" s="121">
        <v>2030</v>
      </c>
      <c r="B8" s="237">
        <v>0.41224027382350664</v>
      </c>
      <c r="E8" s="6"/>
    </row>
    <row r="9" spans="1:5" x14ac:dyDescent="0.2">
      <c r="A9" s="121">
        <v>2031</v>
      </c>
      <c r="B9" s="237">
        <v>0.40374539290994327</v>
      </c>
      <c r="E9" s="6"/>
    </row>
    <row r="10" spans="1:5" ht="12" customHeight="1" x14ac:dyDescent="0.2">
      <c r="A10" s="121">
        <v>2032</v>
      </c>
      <c r="B10" s="237">
        <v>0.40479669393419881</v>
      </c>
      <c r="E10" s="6"/>
    </row>
    <row r="11" spans="1:5" x14ac:dyDescent="0.2">
      <c r="A11" s="121">
        <v>2033</v>
      </c>
      <c r="B11" s="237">
        <v>0.40579138471137199</v>
      </c>
      <c r="E11" s="6"/>
    </row>
    <row r="12" spans="1:5" x14ac:dyDescent="0.2">
      <c r="A12" s="121">
        <v>2034</v>
      </c>
      <c r="B12" s="237">
        <v>0.40637871673975245</v>
      </c>
      <c r="E12" s="6"/>
    </row>
    <row r="13" spans="1:5" x14ac:dyDescent="0.2">
      <c r="A13" s="121">
        <v>2035</v>
      </c>
      <c r="B13" s="237">
        <v>0.40665458692658402</v>
      </c>
      <c r="C13" s="7"/>
      <c r="E13" s="6"/>
    </row>
    <row r="14" spans="1:5" x14ac:dyDescent="0.2">
      <c r="A14" s="121">
        <v>2036</v>
      </c>
      <c r="B14" s="237">
        <v>0.4067706673134398</v>
      </c>
      <c r="E14" s="6"/>
    </row>
    <row r="15" spans="1:5" x14ac:dyDescent="0.2">
      <c r="A15" s="121">
        <v>2037</v>
      </c>
      <c r="B15" s="237">
        <v>0.4063369626005941</v>
      </c>
      <c r="E15" s="6"/>
    </row>
    <row r="16" spans="1:5" x14ac:dyDescent="0.2">
      <c r="A16" s="121">
        <v>2038</v>
      </c>
      <c r="B16" s="237">
        <v>0.40354251651703488</v>
      </c>
      <c r="E16" s="6"/>
    </row>
    <row r="17" spans="1:5" x14ac:dyDescent="0.2">
      <c r="A17" s="121">
        <v>2039</v>
      </c>
      <c r="B17" s="237">
        <v>0.40019038086793424</v>
      </c>
      <c r="E17" s="6"/>
    </row>
    <row r="18" spans="1:5" x14ac:dyDescent="0.2">
      <c r="A18" s="121">
        <v>2040</v>
      </c>
      <c r="B18" s="237">
        <v>0.39752983000006314</v>
      </c>
      <c r="E18" s="6"/>
    </row>
    <row r="19" spans="1:5" x14ac:dyDescent="0.2">
      <c r="A19" s="121">
        <v>2041</v>
      </c>
      <c r="B19" s="237">
        <v>0.39547723823262459</v>
      </c>
      <c r="E19" s="6"/>
    </row>
    <row r="20" spans="1:5" x14ac:dyDescent="0.2">
      <c r="A20" s="121">
        <v>2042</v>
      </c>
      <c r="B20" s="237">
        <v>0.39256640279704447</v>
      </c>
      <c r="E20" s="6"/>
    </row>
    <row r="21" spans="1:5" x14ac:dyDescent="0.2">
      <c r="A21" s="121">
        <v>2043</v>
      </c>
      <c r="B21" s="237">
        <v>0.39059897837778879</v>
      </c>
      <c r="E21" s="6"/>
    </row>
    <row r="22" spans="1:5" x14ac:dyDescent="0.2">
      <c r="A22" s="121">
        <v>2044</v>
      </c>
      <c r="B22" s="237">
        <v>0.3891427978395488</v>
      </c>
      <c r="E22" s="6"/>
    </row>
    <row r="23" spans="1:5" x14ac:dyDescent="0.2">
      <c r="A23" s="121">
        <v>2045</v>
      </c>
      <c r="B23" s="237">
        <v>0.38814014774680261</v>
      </c>
      <c r="E23" s="6"/>
    </row>
    <row r="24" spans="1:5" x14ac:dyDescent="0.2">
      <c r="A24" s="121">
        <v>2046</v>
      </c>
      <c r="B24" s="237">
        <v>0.38736385120453914</v>
      </c>
      <c r="E24" s="6"/>
    </row>
    <row r="25" spans="1:5" x14ac:dyDescent="0.2">
      <c r="A25" s="121">
        <v>2047</v>
      </c>
      <c r="B25" s="237">
        <v>0.38639586599188586</v>
      </c>
      <c r="E25" s="6"/>
    </row>
    <row r="26" spans="1:5" x14ac:dyDescent="0.2">
      <c r="A26" s="121">
        <v>2048</v>
      </c>
      <c r="B26" s="237">
        <v>0.38508347815347438</v>
      </c>
      <c r="E26" s="6"/>
    </row>
    <row r="27" spans="1:5" x14ac:dyDescent="0.2">
      <c r="A27" s="121">
        <v>2049</v>
      </c>
      <c r="B27" s="237">
        <v>0.38376184815690673</v>
      </c>
      <c r="D27" s="338" t="s">
        <v>130</v>
      </c>
      <c r="E27" s="338"/>
    </row>
    <row r="28" spans="1:5" x14ac:dyDescent="0.2">
      <c r="A28" s="121">
        <v>2050</v>
      </c>
      <c r="B28" s="237">
        <v>0.38244620740910895</v>
      </c>
      <c r="E28" s="6"/>
    </row>
    <row r="29" spans="1:5" x14ac:dyDescent="0.2">
      <c r="A29" s="121">
        <v>2051</v>
      </c>
      <c r="B29" s="237">
        <v>0.38109885428380647</v>
      </c>
      <c r="E29" s="6"/>
    </row>
    <row r="30" spans="1:5" x14ac:dyDescent="0.2">
      <c r="A30" s="121">
        <v>2052</v>
      </c>
      <c r="B30" s="237">
        <v>0.37970860185622468</v>
      </c>
      <c r="E30" s="6"/>
    </row>
    <row r="31" spans="1:5" x14ac:dyDescent="0.2">
      <c r="A31" s="121">
        <v>2053</v>
      </c>
      <c r="B31" s="237">
        <v>0.37826898311327734</v>
      </c>
      <c r="E31" s="6"/>
    </row>
    <row r="32" spans="1:5" x14ac:dyDescent="0.2">
      <c r="A32" s="121">
        <v>2054</v>
      </c>
      <c r="B32" s="237">
        <v>0.37679913638006196</v>
      </c>
      <c r="E32" s="6"/>
    </row>
    <row r="33" spans="1:5" x14ac:dyDescent="0.2">
      <c r="A33" s="121">
        <v>2055</v>
      </c>
      <c r="B33" s="237">
        <v>0.37472416502440709</v>
      </c>
      <c r="E33" s="6"/>
    </row>
    <row r="34" spans="1:5" x14ac:dyDescent="0.2">
      <c r="A34" s="121">
        <v>2056</v>
      </c>
      <c r="B34" s="237">
        <v>0.37459913202209366</v>
      </c>
      <c r="E34" s="6"/>
    </row>
    <row r="35" spans="1:5" x14ac:dyDescent="0.2">
      <c r="A35" s="121">
        <v>2057</v>
      </c>
      <c r="B35" s="237">
        <v>0.37704840369777753</v>
      </c>
      <c r="E35" s="6"/>
    </row>
    <row r="36" spans="1:5" x14ac:dyDescent="0.2">
      <c r="A36" s="121">
        <v>2058</v>
      </c>
      <c r="B36" s="237">
        <v>0.37917415448159802</v>
      </c>
      <c r="E36" s="6"/>
    </row>
    <row r="37" spans="1:5" x14ac:dyDescent="0.2">
      <c r="A37" s="121">
        <v>2059</v>
      </c>
      <c r="B37" s="237">
        <v>0.3808171185696046</v>
      </c>
      <c r="E37" s="6"/>
    </row>
    <row r="38" spans="1:5" x14ac:dyDescent="0.2">
      <c r="A38" s="121">
        <v>2060</v>
      </c>
      <c r="B38" s="237">
        <v>0.38196430060687547</v>
      </c>
      <c r="E38" s="6"/>
    </row>
    <row r="39" spans="1:5" x14ac:dyDescent="0.2">
      <c r="A39" s="121">
        <v>2061</v>
      </c>
      <c r="B39" s="237">
        <v>0.38247565436915876</v>
      </c>
      <c r="E39" s="6"/>
    </row>
    <row r="40" spans="1:5" x14ac:dyDescent="0.2">
      <c r="A40" s="121">
        <v>2062</v>
      </c>
      <c r="B40" s="237">
        <v>0.38203022782184015</v>
      </c>
      <c r="E40" s="6"/>
    </row>
    <row r="41" spans="1:5" x14ac:dyDescent="0.2">
      <c r="A41" s="121">
        <v>2063</v>
      </c>
      <c r="B41" s="237">
        <v>0.38064773463924267</v>
      </c>
      <c r="C41" s="7"/>
      <c r="E41" s="6"/>
    </row>
    <row r="42" spans="1:5" x14ac:dyDescent="0.2">
      <c r="A42" s="121">
        <v>2064</v>
      </c>
      <c r="B42" s="237">
        <v>0.37852878081095986</v>
      </c>
      <c r="E42" s="6"/>
    </row>
    <row r="43" spans="1:5" x14ac:dyDescent="0.2">
      <c r="A43" s="121">
        <v>2065</v>
      </c>
      <c r="B43" s="237">
        <v>0.37581658684106684</v>
      </c>
      <c r="E43" s="6"/>
    </row>
    <row r="44" spans="1:5" x14ac:dyDescent="0.2">
      <c r="A44" s="121">
        <v>2066</v>
      </c>
      <c r="B44" s="237">
        <v>0.37254523317400801</v>
      </c>
      <c r="E44" s="6"/>
    </row>
    <row r="45" spans="1:5" x14ac:dyDescent="0.2">
      <c r="A45" s="121">
        <v>2067</v>
      </c>
      <c r="B45" s="237">
        <v>0.36881840285862399</v>
      </c>
      <c r="E45" s="6"/>
    </row>
    <row r="46" spans="1:5" x14ac:dyDescent="0.2">
      <c r="A46" s="121">
        <v>2068</v>
      </c>
      <c r="B46" s="237">
        <v>0.36480086623345265</v>
      </c>
      <c r="E46" s="6"/>
    </row>
    <row r="47" spans="1:5" x14ac:dyDescent="0.2">
      <c r="A47" s="121">
        <v>2069</v>
      </c>
      <c r="B47" s="237">
        <v>0.36047161975869185</v>
      </c>
      <c r="E47" s="6"/>
    </row>
    <row r="48" spans="1:5" x14ac:dyDescent="0.2">
      <c r="A48" s="121">
        <v>2070</v>
      </c>
      <c r="B48" s="237">
        <v>0.35587761900927195</v>
      </c>
      <c r="E48" s="6"/>
    </row>
    <row r="49" spans="1:5" x14ac:dyDescent="0.2">
      <c r="A49" s="121">
        <v>2071</v>
      </c>
      <c r="B49" s="237">
        <v>0.350952277969098</v>
      </c>
      <c r="E49" s="6"/>
    </row>
    <row r="50" spans="1:5" x14ac:dyDescent="0.2">
      <c r="A50" s="121">
        <v>2072</v>
      </c>
      <c r="B50" s="237">
        <v>0.34585627921682932</v>
      </c>
      <c r="E50" s="6"/>
    </row>
    <row r="51" spans="1:5" x14ac:dyDescent="0.2">
      <c r="A51" s="246">
        <v>2073</v>
      </c>
      <c r="B51" s="237">
        <v>0.34073166877971839</v>
      </c>
      <c r="E51" s="6"/>
    </row>
    <row r="52" spans="1:5" x14ac:dyDescent="0.2">
      <c r="A52" s="259">
        <v>2074</v>
      </c>
      <c r="B52" s="237">
        <v>0.34004020990982298</v>
      </c>
      <c r="E52" s="6"/>
    </row>
    <row r="53" spans="1:5" x14ac:dyDescent="0.2">
      <c r="A53" s="259">
        <v>2075</v>
      </c>
      <c r="B53" s="237">
        <v>0.34025426144287491</v>
      </c>
      <c r="E53" s="6"/>
    </row>
    <row r="54" spans="1:5" x14ac:dyDescent="0.2">
      <c r="E54" s="6"/>
    </row>
    <row r="55" spans="1:5" x14ac:dyDescent="0.2">
      <c r="E55" s="6"/>
    </row>
    <row r="56" spans="1:5" x14ac:dyDescent="0.2">
      <c r="E56" s="6"/>
    </row>
    <row r="57" spans="1:5" x14ac:dyDescent="0.2">
      <c r="E57" s="6"/>
    </row>
    <row r="58" spans="1:5" x14ac:dyDescent="0.2">
      <c r="E58" s="6"/>
    </row>
    <row r="59" spans="1:5" x14ac:dyDescent="0.2">
      <c r="E59" s="6"/>
    </row>
    <row r="60" spans="1:5" x14ac:dyDescent="0.2">
      <c r="E60" s="6"/>
    </row>
    <row r="61" spans="1:5" x14ac:dyDescent="0.2">
      <c r="E61" s="6"/>
    </row>
  </sheetData>
  <mergeCells count="1">
    <mergeCell ref="D27:E27"/>
  </mergeCells>
  <hyperlinks>
    <hyperlink ref="D27:E27" location="CONTENTS!A1" display="Back to Contents" xr:uid="{61B45DC5-9EFF-4DF9-AF5A-BC262B84BAB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rgb="FF00B050"/>
  </sheetPr>
  <dimension ref="A1:S53"/>
  <sheetViews>
    <sheetView zoomScaleNormal="100" workbookViewId="0">
      <selection activeCell="D25" sqref="D25:E25"/>
    </sheetView>
  </sheetViews>
  <sheetFormatPr defaultColWidth="8.85546875" defaultRowHeight="12" x14ac:dyDescent="0.2"/>
  <cols>
    <col min="1" max="1" width="8.85546875" style="40"/>
    <col min="2" max="2" width="11.5703125" style="4" customWidth="1"/>
    <col min="3" max="16384" width="8.85546875" style="4"/>
  </cols>
  <sheetData>
    <row r="1" spans="1:19" x14ac:dyDescent="0.2">
      <c r="A1" s="116" t="s">
        <v>313</v>
      </c>
      <c r="B1" s="61"/>
    </row>
    <row r="2" spans="1:19" ht="48" x14ac:dyDescent="0.2">
      <c r="A2" s="160"/>
      <c r="B2" s="181" t="s">
        <v>313</v>
      </c>
    </row>
    <row r="3" spans="1:19" x14ac:dyDescent="0.2">
      <c r="A3" s="119">
        <v>2025</v>
      </c>
      <c r="B3" s="112">
        <v>-0.14713965602452994</v>
      </c>
      <c r="S3" s="6"/>
    </row>
    <row r="4" spans="1:19" x14ac:dyDescent="0.2">
      <c r="A4" s="119">
        <v>2026</v>
      </c>
      <c r="B4" s="112">
        <v>1.0142132162719975E-2</v>
      </c>
      <c r="S4" s="6"/>
    </row>
    <row r="5" spans="1:19" x14ac:dyDescent="0.2">
      <c r="A5" s="119">
        <v>2027</v>
      </c>
      <c r="B5" s="112">
        <v>0.29725951648696025</v>
      </c>
      <c r="S5" s="6"/>
    </row>
    <row r="6" spans="1:19" x14ac:dyDescent="0.2">
      <c r="A6" s="119">
        <v>2028</v>
      </c>
      <c r="B6" s="112">
        <v>0.51268651078651928</v>
      </c>
      <c r="S6" s="6"/>
    </row>
    <row r="7" spans="1:19" x14ac:dyDescent="0.2">
      <c r="A7" s="119">
        <v>2029</v>
      </c>
      <c r="B7" s="112">
        <v>0.58732934688316085</v>
      </c>
      <c r="S7" s="6"/>
    </row>
    <row r="8" spans="1:19" x14ac:dyDescent="0.2">
      <c r="A8" s="119">
        <v>2030</v>
      </c>
      <c r="B8" s="112">
        <v>0.59550536041650481</v>
      </c>
      <c r="S8" s="6"/>
    </row>
    <row r="9" spans="1:19" x14ac:dyDescent="0.2">
      <c r="A9" s="119">
        <v>2031</v>
      </c>
      <c r="B9" s="112">
        <v>0.64555307332964595</v>
      </c>
      <c r="S9" s="6"/>
    </row>
    <row r="10" spans="1:19" x14ac:dyDescent="0.2">
      <c r="A10" s="119">
        <v>2032</v>
      </c>
      <c r="B10" s="112">
        <v>0.65048322322361507</v>
      </c>
      <c r="S10" s="6"/>
    </row>
    <row r="11" spans="1:19" x14ac:dyDescent="0.2">
      <c r="A11" s="119">
        <v>2033</v>
      </c>
      <c r="B11" s="112">
        <v>0.65014356301891851</v>
      </c>
      <c r="S11" s="6"/>
    </row>
    <row r="12" spans="1:19" x14ac:dyDescent="0.2">
      <c r="A12" s="119">
        <v>2034</v>
      </c>
      <c r="B12" s="112">
        <v>0.64869649788887962</v>
      </c>
      <c r="S12" s="6"/>
    </row>
    <row r="13" spans="1:19" x14ac:dyDescent="0.2">
      <c r="A13" s="119">
        <v>2035</v>
      </c>
      <c r="B13" s="112">
        <v>0.63463685486488863</v>
      </c>
      <c r="S13" s="6"/>
    </row>
    <row r="14" spans="1:19" x14ac:dyDescent="0.2">
      <c r="A14" s="119">
        <v>2036</v>
      </c>
      <c r="B14" s="112">
        <v>0.60668042584285686</v>
      </c>
      <c r="S14" s="6"/>
    </row>
    <row r="15" spans="1:19" x14ac:dyDescent="0.2">
      <c r="A15" s="119">
        <v>2037</v>
      </c>
      <c r="B15" s="112">
        <v>0.55847134477922999</v>
      </c>
      <c r="S15" s="6"/>
    </row>
    <row r="16" spans="1:19" x14ac:dyDescent="0.2">
      <c r="A16" s="119">
        <v>2038</v>
      </c>
      <c r="B16" s="112">
        <v>0.48984779129411748</v>
      </c>
      <c r="S16" s="6"/>
    </row>
    <row r="17" spans="1:19" x14ac:dyDescent="0.2">
      <c r="A17" s="119">
        <v>2039</v>
      </c>
      <c r="B17" s="112">
        <v>0.38969208691426438</v>
      </c>
      <c r="S17" s="6"/>
    </row>
    <row r="18" spans="1:19" x14ac:dyDescent="0.2">
      <c r="A18" s="119">
        <v>2040</v>
      </c>
      <c r="B18" s="112">
        <v>0.25411049778219308</v>
      </c>
      <c r="S18" s="6"/>
    </row>
    <row r="19" spans="1:19" x14ac:dyDescent="0.2">
      <c r="A19" s="119">
        <v>2041</v>
      </c>
      <c r="B19" s="112">
        <v>9.7035350752346261E-2</v>
      </c>
      <c r="S19" s="6"/>
    </row>
    <row r="20" spans="1:19" x14ac:dyDescent="0.2">
      <c r="A20" s="119">
        <v>2042</v>
      </c>
      <c r="B20" s="112">
        <v>6.0922439619055524E-3</v>
      </c>
      <c r="S20" s="6"/>
    </row>
    <row r="21" spans="1:19" x14ac:dyDescent="0.2">
      <c r="A21" s="119">
        <v>2043</v>
      </c>
      <c r="B21" s="112">
        <v>-0.14030318498803318</v>
      </c>
      <c r="S21" s="6"/>
    </row>
    <row r="22" spans="1:19" x14ac:dyDescent="0.2">
      <c r="A22" s="119">
        <v>2044</v>
      </c>
      <c r="B22" s="112">
        <v>-0.28783560876844128</v>
      </c>
      <c r="S22" s="6"/>
    </row>
    <row r="23" spans="1:19" x14ac:dyDescent="0.2">
      <c r="A23" s="119">
        <v>2045</v>
      </c>
      <c r="B23" s="112">
        <v>-0.4321247259615717</v>
      </c>
      <c r="S23" s="6"/>
    </row>
    <row r="24" spans="1:19" x14ac:dyDescent="0.2">
      <c r="A24" s="119">
        <v>2046</v>
      </c>
      <c r="B24" s="112">
        <v>-0.558737851544576</v>
      </c>
      <c r="S24" s="6"/>
    </row>
    <row r="25" spans="1:19" x14ac:dyDescent="0.2">
      <c r="A25" s="119">
        <v>2047</v>
      </c>
      <c r="B25" s="112">
        <v>-0.65947772330695109</v>
      </c>
      <c r="D25" s="338" t="s">
        <v>130</v>
      </c>
      <c r="E25" s="338"/>
      <c r="S25" s="6"/>
    </row>
    <row r="26" spans="1:19" x14ac:dyDescent="0.2">
      <c r="A26" s="119">
        <v>2048</v>
      </c>
      <c r="B26" s="112">
        <v>-0.73828477870221754</v>
      </c>
      <c r="S26" s="6"/>
    </row>
    <row r="27" spans="1:19" x14ac:dyDescent="0.2">
      <c r="A27" s="119">
        <v>2049</v>
      </c>
      <c r="B27" s="112">
        <v>-0.80923375304824141</v>
      </c>
      <c r="S27" s="6"/>
    </row>
    <row r="28" spans="1:19" x14ac:dyDescent="0.2">
      <c r="A28" s="119">
        <v>2050</v>
      </c>
      <c r="B28" s="112">
        <v>-0.87832364730457257</v>
      </c>
      <c r="S28" s="6"/>
    </row>
    <row r="29" spans="1:19" x14ac:dyDescent="0.2">
      <c r="A29" s="119">
        <v>2051</v>
      </c>
      <c r="B29" s="112">
        <v>-0.94453841378825665</v>
      </c>
      <c r="S29" s="6"/>
    </row>
    <row r="30" spans="1:19" x14ac:dyDescent="0.2">
      <c r="A30" s="119">
        <v>2052</v>
      </c>
      <c r="B30" s="112">
        <v>-1.007329924967971</v>
      </c>
      <c r="S30" s="6"/>
    </row>
    <row r="31" spans="1:19" x14ac:dyDescent="0.2">
      <c r="A31" s="119">
        <v>2053</v>
      </c>
      <c r="B31" s="112">
        <v>-1.0656401786549914</v>
      </c>
      <c r="S31" s="6"/>
    </row>
    <row r="32" spans="1:19" x14ac:dyDescent="0.2">
      <c r="A32" s="119">
        <v>2054</v>
      </c>
      <c r="B32" s="112">
        <v>-1.119941271790136</v>
      </c>
      <c r="S32" s="6"/>
    </row>
    <row r="33" spans="1:19" x14ac:dyDescent="0.2">
      <c r="A33" s="119">
        <v>2055</v>
      </c>
      <c r="B33" s="112">
        <v>-1.116849992602722</v>
      </c>
      <c r="S33" s="6"/>
    </row>
    <row r="34" spans="1:19" x14ac:dyDescent="0.2">
      <c r="A34" s="119">
        <v>2056</v>
      </c>
      <c r="B34" s="112">
        <v>-1.1697855141806528</v>
      </c>
      <c r="S34" s="6"/>
    </row>
    <row r="35" spans="1:19" x14ac:dyDescent="0.2">
      <c r="A35" s="119">
        <v>2057</v>
      </c>
      <c r="B35" s="112">
        <v>-1.2625063087985211</v>
      </c>
      <c r="S35" s="6"/>
    </row>
    <row r="36" spans="1:19" x14ac:dyDescent="0.2">
      <c r="A36" s="119">
        <v>2058</v>
      </c>
      <c r="B36" s="112">
        <v>-1.3493740063282598</v>
      </c>
      <c r="S36" s="6"/>
    </row>
    <row r="37" spans="1:19" x14ac:dyDescent="0.2">
      <c r="A37" s="119">
        <v>2059</v>
      </c>
      <c r="B37" s="112">
        <v>-1.4226507295025197</v>
      </c>
      <c r="S37" s="6"/>
    </row>
    <row r="38" spans="1:19" x14ac:dyDescent="0.2">
      <c r="A38" s="119">
        <v>2060</v>
      </c>
      <c r="B38" s="112">
        <v>-1.4708764108834362</v>
      </c>
      <c r="S38" s="6"/>
    </row>
    <row r="39" spans="1:19" x14ac:dyDescent="0.2">
      <c r="A39" s="119">
        <v>2061</v>
      </c>
      <c r="B39" s="112">
        <v>-1.4921037623480906</v>
      </c>
      <c r="S39" s="6"/>
    </row>
    <row r="40" spans="1:19" x14ac:dyDescent="0.2">
      <c r="A40" s="119">
        <v>2062</v>
      </c>
      <c r="B40" s="112">
        <v>-1.475413661092535</v>
      </c>
      <c r="S40" s="6"/>
    </row>
    <row r="41" spans="1:19" x14ac:dyDescent="0.2">
      <c r="A41" s="119">
        <v>2063</v>
      </c>
      <c r="B41" s="112">
        <v>-1.4271322820211356</v>
      </c>
      <c r="S41" s="6"/>
    </row>
    <row r="42" spans="1:19" x14ac:dyDescent="0.2">
      <c r="A42" s="119">
        <v>2064</v>
      </c>
      <c r="B42" s="112">
        <v>-1.3603545739713692</v>
      </c>
      <c r="S42" s="6"/>
    </row>
    <row r="43" spans="1:19" x14ac:dyDescent="0.2">
      <c r="A43" s="119">
        <v>2065</v>
      </c>
      <c r="B43" s="112">
        <v>-1.2847086490867632</v>
      </c>
      <c r="S43" s="6"/>
    </row>
    <row r="44" spans="1:19" x14ac:dyDescent="0.2">
      <c r="A44" s="119">
        <v>2066</v>
      </c>
      <c r="B44" s="112">
        <v>-1.2048591950343592</v>
      </c>
      <c r="S44" s="6"/>
    </row>
    <row r="45" spans="1:19" x14ac:dyDescent="0.2">
      <c r="A45" s="119">
        <v>2067</v>
      </c>
      <c r="B45" s="112">
        <v>-1.1240455834685967</v>
      </c>
      <c r="S45" s="6"/>
    </row>
    <row r="46" spans="1:19" x14ac:dyDescent="0.2">
      <c r="A46" s="119">
        <v>2068</v>
      </c>
      <c r="B46" s="112">
        <v>-1.0516233217453994</v>
      </c>
      <c r="S46" s="6"/>
    </row>
    <row r="47" spans="1:19" x14ac:dyDescent="0.2">
      <c r="A47" s="119">
        <v>2069</v>
      </c>
      <c r="B47" s="112">
        <v>-0.98741844209371799</v>
      </c>
      <c r="S47" s="6"/>
    </row>
    <row r="48" spans="1:19" x14ac:dyDescent="0.2">
      <c r="A48" s="119">
        <v>2070</v>
      </c>
      <c r="B48" s="112">
        <v>-0.93664646692889164</v>
      </c>
      <c r="S48" s="6"/>
    </row>
    <row r="49" spans="1:19" x14ac:dyDescent="0.2">
      <c r="A49" s="119" t="s">
        <v>42</v>
      </c>
      <c r="B49" s="112">
        <v>-0.90193703734514941</v>
      </c>
      <c r="S49" s="6"/>
    </row>
    <row r="50" spans="1:19" x14ac:dyDescent="0.2">
      <c r="A50" s="119" t="s">
        <v>43</v>
      </c>
      <c r="B50" s="112">
        <v>-0.89151874535295939</v>
      </c>
      <c r="S50" s="6"/>
    </row>
    <row r="51" spans="1:19" x14ac:dyDescent="0.2">
      <c r="A51" s="119">
        <v>2073</v>
      </c>
      <c r="B51" s="112">
        <v>-0.90816921501676973</v>
      </c>
      <c r="S51" s="6"/>
    </row>
    <row r="52" spans="1:19" x14ac:dyDescent="0.2">
      <c r="A52" s="119">
        <v>2074</v>
      </c>
      <c r="B52" s="112">
        <v>-0.95895673366866596</v>
      </c>
      <c r="S52" s="6"/>
    </row>
    <row r="53" spans="1:19" x14ac:dyDescent="0.2">
      <c r="A53" s="119">
        <v>2075</v>
      </c>
      <c r="B53" s="112">
        <v>-1.0331868745746711</v>
      </c>
    </row>
  </sheetData>
  <mergeCells count="1">
    <mergeCell ref="D25:E25"/>
  </mergeCells>
  <hyperlinks>
    <hyperlink ref="D25:E25" location="CONTENTS!A1" display="Back to Contents" xr:uid="{260D5754-EE6E-4846-94FE-7ABA64A19BD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rgb="FF00B050"/>
  </sheetPr>
  <dimension ref="A1:N21"/>
  <sheetViews>
    <sheetView zoomScaleNormal="100" workbookViewId="0">
      <selection activeCell="R36" sqref="R36"/>
    </sheetView>
  </sheetViews>
  <sheetFormatPr defaultColWidth="8.85546875" defaultRowHeight="12" x14ac:dyDescent="0.2"/>
  <cols>
    <col min="1" max="1" width="22.28515625" style="4" customWidth="1"/>
    <col min="2" max="5" width="8.28515625" style="4" customWidth="1"/>
    <col min="6" max="7" width="8.5703125" style="4" customWidth="1"/>
    <col min="8" max="16384" width="8.85546875" style="4"/>
  </cols>
  <sheetData>
    <row r="1" spans="1:14" x14ac:dyDescent="0.2">
      <c r="A1" s="61" t="s">
        <v>314</v>
      </c>
      <c r="B1" s="61"/>
      <c r="C1" s="61"/>
      <c r="D1" s="61"/>
      <c r="E1" s="61"/>
      <c r="F1" s="61"/>
      <c r="G1" s="61"/>
    </row>
    <row r="2" spans="1:14" s="61" customFormat="1" ht="12.75" thickBot="1" x14ac:dyDescent="0.25">
      <c r="A2" s="122"/>
      <c r="B2" s="123">
        <v>2025</v>
      </c>
      <c r="C2" s="123">
        <v>2035</v>
      </c>
      <c r="D2" s="123">
        <v>2045</v>
      </c>
      <c r="E2" s="123">
        <v>2055</v>
      </c>
      <c r="F2" s="123">
        <v>2065</v>
      </c>
      <c r="G2" s="123">
        <v>2075</v>
      </c>
    </row>
    <row r="3" spans="1:14" s="61" customFormat="1" ht="12.75" thickTop="1" x14ac:dyDescent="0.2">
      <c r="A3" s="124" t="s">
        <v>315</v>
      </c>
      <c r="B3" s="125">
        <v>7.3458766928891865</v>
      </c>
      <c r="C3" s="125">
        <v>6.9554416062440438</v>
      </c>
      <c r="D3" s="125">
        <v>8.2029214006430848</v>
      </c>
      <c r="E3" s="125">
        <v>9.0438852154559957</v>
      </c>
      <c r="F3" s="125">
        <v>9.3003454184115988</v>
      </c>
      <c r="G3" s="125">
        <v>9.13265798377933</v>
      </c>
    </row>
    <row r="4" spans="1:14" s="61" customFormat="1" x14ac:dyDescent="0.2">
      <c r="A4" s="124" t="s">
        <v>316</v>
      </c>
      <c r="B4" s="125">
        <v>0.82642527763836615</v>
      </c>
      <c r="C4" s="125">
        <v>0.83104150504915553</v>
      </c>
      <c r="D4" s="125">
        <v>0.84566586309332381</v>
      </c>
      <c r="E4" s="125">
        <v>0.84012021465550291</v>
      </c>
      <c r="F4" s="125">
        <v>0.85699838330319433</v>
      </c>
      <c r="G4" s="125">
        <v>0.89146147548288079</v>
      </c>
    </row>
    <row r="5" spans="1:14" s="61" customFormat="1" ht="12.75" thickBot="1" x14ac:dyDescent="0.25">
      <c r="A5" s="126" t="s">
        <v>317</v>
      </c>
      <c r="B5" s="127">
        <v>0.47483768549698119</v>
      </c>
      <c r="C5" s="127">
        <v>0.40665458692658402</v>
      </c>
      <c r="D5" s="127">
        <v>0.38814014774680261</v>
      </c>
      <c r="E5" s="127">
        <v>0.37472416502440709</v>
      </c>
      <c r="F5" s="127">
        <v>0.37581658684106684</v>
      </c>
      <c r="G5" s="127">
        <v>0.34025426144287491</v>
      </c>
    </row>
    <row r="6" spans="1:14" s="61" customFormat="1" x14ac:dyDescent="0.2">
      <c r="A6" s="128" t="s">
        <v>318</v>
      </c>
      <c r="B6" s="129">
        <v>8.6471396560245335</v>
      </c>
      <c r="C6" s="129">
        <v>8.1931376982197825</v>
      </c>
      <c r="D6" s="129">
        <v>9.4367274114832114</v>
      </c>
      <c r="E6" s="129">
        <v>10.258729595135906</v>
      </c>
      <c r="F6" s="129">
        <v>10.53316038855586</v>
      </c>
      <c r="G6" s="129">
        <v>10.364373720705085</v>
      </c>
      <c r="I6" s="62"/>
      <c r="J6" s="62"/>
      <c r="K6" s="62"/>
      <c r="L6" s="62"/>
      <c r="M6" s="62"/>
      <c r="N6" s="62"/>
    </row>
    <row r="7" spans="1:14" s="61" customFormat="1" ht="12.75" thickBot="1" x14ac:dyDescent="0.25">
      <c r="A7" s="130" t="s">
        <v>319</v>
      </c>
      <c r="B7" s="131">
        <v>8.6</v>
      </c>
      <c r="C7" s="131">
        <v>8.8277745530846712</v>
      </c>
      <c r="D7" s="131">
        <v>9.0046026855216379</v>
      </c>
      <c r="E7" s="131">
        <v>9.1418796025331837</v>
      </c>
      <c r="F7" s="131">
        <v>9.2484517394690968</v>
      </c>
      <c r="G7" s="131">
        <v>9.3311868461304144</v>
      </c>
    </row>
    <row r="8" spans="1:14" s="61" customFormat="1" x14ac:dyDescent="0.2">
      <c r="A8" s="132" t="s">
        <v>320</v>
      </c>
      <c r="B8" s="129">
        <v>-0.14713965602452994</v>
      </c>
      <c r="C8" s="129">
        <v>0.63463685486488863</v>
      </c>
      <c r="D8" s="129">
        <v>-0.4321247259615717</v>
      </c>
      <c r="E8" s="129">
        <v>-1.116849992602722</v>
      </c>
      <c r="F8" s="129">
        <v>-1.2847086490867632</v>
      </c>
      <c r="G8" s="129">
        <v>-1.0331868745746711</v>
      </c>
    </row>
    <row r="10" spans="1:14" x14ac:dyDescent="0.2">
      <c r="A10" s="338" t="s">
        <v>130</v>
      </c>
      <c r="B10" s="338"/>
    </row>
    <row r="12" spans="1:14" x14ac:dyDescent="0.2">
      <c r="B12" s="7"/>
      <c r="C12" s="7"/>
      <c r="D12" s="7"/>
      <c r="E12" s="7"/>
      <c r="F12" s="7"/>
      <c r="G12" s="7"/>
    </row>
    <row r="20" spans="2:7" x14ac:dyDescent="0.2">
      <c r="B20" s="22"/>
      <c r="C20" s="22"/>
      <c r="D20" s="22"/>
      <c r="E20" s="22"/>
      <c r="F20" s="22"/>
      <c r="G20" s="22"/>
    </row>
    <row r="21" spans="2:7" x14ac:dyDescent="0.2">
      <c r="B21" s="22"/>
      <c r="C21" s="22"/>
      <c r="D21" s="22"/>
      <c r="E21" s="22"/>
      <c r="F21" s="22"/>
      <c r="G21" s="22"/>
    </row>
  </sheetData>
  <mergeCells count="1">
    <mergeCell ref="A10:B10"/>
  </mergeCells>
  <hyperlinks>
    <hyperlink ref="A10:B10" location="CONTENTS!A1" display="Back to Contents" xr:uid="{3B8472E7-8386-49A4-BE54-1D4DBEF8599D}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rgb="FF00B050"/>
  </sheetPr>
  <dimension ref="A1:H42"/>
  <sheetViews>
    <sheetView zoomScaleNormal="100" workbookViewId="0">
      <selection activeCell="D27" sqref="D27"/>
    </sheetView>
  </sheetViews>
  <sheetFormatPr defaultColWidth="8.85546875" defaultRowHeight="12" x14ac:dyDescent="0.2"/>
  <cols>
    <col min="1" max="5" width="8.85546875" style="4"/>
    <col min="6" max="6" width="7.28515625" style="4" customWidth="1"/>
    <col min="7" max="16384" width="8.85546875" style="4"/>
  </cols>
  <sheetData>
    <row r="1" spans="1:5" ht="14.25" customHeight="1" x14ac:dyDescent="0.2">
      <c r="A1" s="306" t="s">
        <v>223</v>
      </c>
    </row>
    <row r="2" spans="1:5" ht="24" x14ac:dyDescent="0.2">
      <c r="A2" s="280"/>
      <c r="B2" s="9" t="s">
        <v>213</v>
      </c>
      <c r="C2" s="9" t="s">
        <v>212</v>
      </c>
      <c r="D2" s="9" t="s">
        <v>221</v>
      </c>
      <c r="E2" s="9" t="s">
        <v>222</v>
      </c>
    </row>
    <row r="3" spans="1:5" x14ac:dyDescent="0.2">
      <c r="A3" s="2" t="s">
        <v>44</v>
      </c>
      <c r="B3" s="5">
        <v>4.2412240320164374</v>
      </c>
      <c r="C3" s="5">
        <v>3.7498564273880501</v>
      </c>
      <c r="D3" s="5">
        <v>5.2226491523928766</v>
      </c>
      <c r="E3" s="5">
        <v>5.5455415391650158</v>
      </c>
    </row>
    <row r="4" spans="1:5" x14ac:dyDescent="0.2">
      <c r="A4" s="176" t="s">
        <v>45</v>
      </c>
      <c r="B4" s="5">
        <v>2.3387791695891758</v>
      </c>
      <c r="C4" s="5">
        <v>1.9878803459624141</v>
      </c>
      <c r="D4" s="5">
        <v>5.2226491523928766</v>
      </c>
      <c r="E4" s="5">
        <v>5.5455415391650158</v>
      </c>
    </row>
    <row r="5" spans="1:5" x14ac:dyDescent="0.2">
      <c r="A5" s="177" t="s">
        <v>46</v>
      </c>
      <c r="B5" s="5">
        <v>2.4070335521662911</v>
      </c>
      <c r="C5" s="5">
        <v>2.3617041260055451</v>
      </c>
      <c r="D5" s="5">
        <v>5.2226491523928766</v>
      </c>
      <c r="E5" s="5">
        <v>5.5455415391650158</v>
      </c>
    </row>
    <row r="6" spans="1:5" x14ac:dyDescent="0.2">
      <c r="A6" s="2" t="s">
        <v>47</v>
      </c>
      <c r="B6" s="5">
        <v>2.4075602960694513</v>
      </c>
      <c r="C6" s="5">
        <v>2.8599427066893166</v>
      </c>
      <c r="D6" s="5">
        <v>5.2226491523928766</v>
      </c>
      <c r="E6" s="5">
        <v>5.5455415391650158</v>
      </c>
    </row>
    <row r="7" spans="1:5" x14ac:dyDescent="0.2">
      <c r="A7" s="2" t="s">
        <v>48</v>
      </c>
      <c r="B7" s="5">
        <v>2.0378615124822441</v>
      </c>
      <c r="C7" s="5">
        <v>2.8388661086064912</v>
      </c>
      <c r="D7" s="5">
        <v>5.2226491523928766</v>
      </c>
      <c r="E7" s="5">
        <v>5.5455415391650158</v>
      </c>
    </row>
    <row r="8" spans="1:5" x14ac:dyDescent="0.2">
      <c r="A8" s="2" t="s">
        <v>49</v>
      </c>
      <c r="B8" s="5">
        <v>2.2664135708068409</v>
      </c>
      <c r="C8" s="5">
        <v>3.5856565987676734</v>
      </c>
      <c r="D8" s="5">
        <v>5.2226491523928766</v>
      </c>
      <c r="E8" s="5">
        <v>5.5455415391650158</v>
      </c>
    </row>
    <row r="9" spans="1:5" x14ac:dyDescent="0.2">
      <c r="A9" s="2" t="s">
        <v>50</v>
      </c>
      <c r="B9" s="5">
        <v>2.532036570228803</v>
      </c>
      <c r="C9" s="5">
        <v>4.0160432792971363</v>
      </c>
      <c r="D9" s="5">
        <v>5.2226491523928766</v>
      </c>
      <c r="E9" s="5">
        <v>5.5455415391650158</v>
      </c>
    </row>
    <row r="10" spans="1:5" x14ac:dyDescent="0.2">
      <c r="A10" s="2" t="s">
        <v>51</v>
      </c>
      <c r="B10" s="5">
        <v>2.7673904760221308</v>
      </c>
      <c r="C10" s="5">
        <v>3.8813450773600442</v>
      </c>
      <c r="D10" s="5">
        <v>5.2226491523928766</v>
      </c>
      <c r="E10" s="5">
        <v>5.5455415391650158</v>
      </c>
    </row>
    <row r="11" spans="1:5" x14ac:dyDescent="0.2">
      <c r="A11" s="2" t="s">
        <v>52</v>
      </c>
      <c r="B11" s="5">
        <v>3.1460069632881345</v>
      </c>
      <c r="C11" s="5">
        <v>3.8636991528914644</v>
      </c>
      <c r="D11" s="5">
        <v>5.2226491523928766</v>
      </c>
      <c r="E11" s="5">
        <v>5.5455415391650158</v>
      </c>
    </row>
    <row r="12" spans="1:5" x14ac:dyDescent="0.2">
      <c r="A12" s="2" t="s">
        <v>53</v>
      </c>
      <c r="B12" s="5">
        <v>3.8662712375054671</v>
      </c>
      <c r="C12" s="5">
        <v>4.5202548679761918</v>
      </c>
      <c r="D12" s="5">
        <v>5.2226491523928766</v>
      </c>
      <c r="E12" s="5">
        <v>5.5455415391650158</v>
      </c>
    </row>
    <row r="13" spans="1:5" x14ac:dyDescent="0.2">
      <c r="A13" s="2" t="s">
        <v>54</v>
      </c>
      <c r="B13" s="5">
        <v>4.7750958454929719</v>
      </c>
      <c r="C13" s="5">
        <v>5.1400332659126322</v>
      </c>
      <c r="D13" s="5">
        <v>5.2226491523928766</v>
      </c>
      <c r="E13" s="5">
        <v>5.5455415391650158</v>
      </c>
    </row>
    <row r="14" spans="1:5" x14ac:dyDescent="0.2">
      <c r="A14" s="2" t="s">
        <v>55</v>
      </c>
      <c r="B14" s="5">
        <v>6.5029726824012171</v>
      </c>
      <c r="C14" s="5">
        <v>6.0195029999083953</v>
      </c>
      <c r="D14" s="5">
        <v>5.2226491523928766</v>
      </c>
      <c r="E14" s="5">
        <v>5.5455415391650158</v>
      </c>
    </row>
    <row r="15" spans="1:5" x14ac:dyDescent="0.2">
      <c r="A15" s="2" t="s">
        <v>56</v>
      </c>
      <c r="B15" s="5">
        <v>8.6265720665748731</v>
      </c>
      <c r="C15" s="5">
        <v>6.8683364042746238</v>
      </c>
      <c r="D15" s="5">
        <v>5.2226491523928766</v>
      </c>
      <c r="E15" s="5">
        <v>5.5455415391650158</v>
      </c>
    </row>
    <row r="16" spans="1:5" x14ac:dyDescent="0.2">
      <c r="A16" s="2" t="s">
        <v>57</v>
      </c>
      <c r="B16" s="5">
        <v>10.56792675262218</v>
      </c>
      <c r="C16" s="5">
        <v>7.7990801373109537</v>
      </c>
      <c r="D16" s="5">
        <v>5.2226491523928766</v>
      </c>
      <c r="E16" s="5">
        <v>5.5455415391650158</v>
      </c>
    </row>
    <row r="17" spans="1:8" x14ac:dyDescent="0.2">
      <c r="A17" s="2" t="s">
        <v>58</v>
      </c>
      <c r="B17" s="5">
        <v>13.028989187436707</v>
      </c>
      <c r="C17" s="5">
        <v>10.179199472926873</v>
      </c>
      <c r="D17" s="5">
        <v>5.2226491523928766</v>
      </c>
      <c r="E17" s="5">
        <v>5.5455415391650158</v>
      </c>
    </row>
    <row r="18" spans="1:8" x14ac:dyDescent="0.2">
      <c r="A18" s="2" t="s">
        <v>59</v>
      </c>
      <c r="B18" s="5">
        <v>15.03647261687531</v>
      </c>
      <c r="C18" s="5">
        <v>11.52758665190817</v>
      </c>
      <c r="D18" s="5">
        <v>5.2226491523928766</v>
      </c>
      <c r="E18" s="5">
        <v>5.5455415391650158</v>
      </c>
    </row>
    <row r="19" spans="1:8" x14ac:dyDescent="0.2">
      <c r="A19" s="2" t="s">
        <v>60</v>
      </c>
      <c r="B19" s="5">
        <v>15.362987544726259</v>
      </c>
      <c r="C19" s="5">
        <v>13.102986761833968</v>
      </c>
      <c r="D19" s="5">
        <v>5.2226491523928766</v>
      </c>
      <c r="E19" s="5">
        <v>5.5455415391650158</v>
      </c>
    </row>
    <row r="20" spans="1:8" x14ac:dyDescent="0.2">
      <c r="A20" s="2" t="s">
        <v>61</v>
      </c>
      <c r="B20" s="5">
        <v>15.926319094005818</v>
      </c>
      <c r="C20" s="5">
        <v>15.026504026309251</v>
      </c>
      <c r="D20" s="5">
        <v>5.2226491523928766</v>
      </c>
      <c r="E20" s="5">
        <v>5.5455415391650158</v>
      </c>
    </row>
    <row r="24" spans="1:8" x14ac:dyDescent="0.2">
      <c r="G24" s="344" t="s">
        <v>130</v>
      </c>
      <c r="H24" s="344"/>
    </row>
    <row r="25" spans="1:8" x14ac:dyDescent="0.2">
      <c r="B25" s="6"/>
      <c r="C25" s="6"/>
      <c r="D25" s="6"/>
      <c r="E25" s="6"/>
    </row>
    <row r="26" spans="1:8" x14ac:dyDescent="0.2">
      <c r="B26" s="6"/>
      <c r="C26" s="6"/>
      <c r="D26" s="6"/>
      <c r="E26" s="6"/>
    </row>
    <row r="27" spans="1:8" x14ac:dyDescent="0.2">
      <c r="B27" s="6"/>
      <c r="C27" s="6"/>
      <c r="D27" s="6"/>
      <c r="E27" s="6"/>
    </row>
    <row r="28" spans="1:8" x14ac:dyDescent="0.2">
      <c r="B28" s="6"/>
      <c r="C28" s="6"/>
      <c r="D28" s="6"/>
      <c r="E28" s="6"/>
    </row>
    <row r="29" spans="1:8" x14ac:dyDescent="0.2">
      <c r="B29" s="6"/>
      <c r="C29" s="6"/>
      <c r="D29" s="6"/>
      <c r="E29" s="6"/>
    </row>
    <row r="30" spans="1:8" x14ac:dyDescent="0.2">
      <c r="B30" s="6"/>
      <c r="C30" s="6"/>
      <c r="D30" s="6"/>
      <c r="E30" s="6"/>
    </row>
    <row r="31" spans="1:8" x14ac:dyDescent="0.2">
      <c r="B31" s="6"/>
      <c r="C31" s="6"/>
      <c r="D31" s="6"/>
      <c r="E31" s="6"/>
    </row>
    <row r="32" spans="1:8" x14ac:dyDescent="0.2">
      <c r="B32" s="6"/>
      <c r="C32" s="6"/>
      <c r="D32" s="6"/>
      <c r="E32" s="6"/>
    </row>
    <row r="33" spans="2:5" x14ac:dyDescent="0.2">
      <c r="B33" s="6"/>
      <c r="C33" s="6"/>
      <c r="D33" s="6"/>
      <c r="E33" s="6"/>
    </row>
    <row r="34" spans="2:5" x14ac:dyDescent="0.2">
      <c r="B34" s="6"/>
      <c r="C34" s="6"/>
      <c r="D34" s="6"/>
      <c r="E34" s="6"/>
    </row>
    <row r="35" spans="2:5" x14ac:dyDescent="0.2">
      <c r="B35" s="6"/>
      <c r="C35" s="6"/>
      <c r="D35" s="6"/>
      <c r="E35" s="6"/>
    </row>
    <row r="36" spans="2:5" x14ac:dyDescent="0.2">
      <c r="B36" s="6"/>
      <c r="C36" s="6"/>
      <c r="D36" s="6"/>
      <c r="E36" s="6"/>
    </row>
    <row r="37" spans="2:5" x14ac:dyDescent="0.2">
      <c r="B37" s="6"/>
      <c r="C37" s="6"/>
      <c r="D37" s="6"/>
      <c r="E37" s="6"/>
    </row>
    <row r="38" spans="2:5" x14ac:dyDescent="0.2">
      <c r="B38" s="6"/>
      <c r="C38" s="6"/>
      <c r="D38" s="6"/>
      <c r="E38" s="6"/>
    </row>
    <row r="39" spans="2:5" x14ac:dyDescent="0.2">
      <c r="B39" s="6"/>
      <c r="C39" s="6"/>
      <c r="D39" s="6"/>
      <c r="E39" s="6"/>
    </row>
    <row r="40" spans="2:5" x14ac:dyDescent="0.2">
      <c r="B40" s="6"/>
      <c r="C40" s="6"/>
      <c r="D40" s="6"/>
      <c r="E40" s="6"/>
    </row>
    <row r="41" spans="2:5" x14ac:dyDescent="0.2">
      <c r="B41" s="6"/>
      <c r="C41" s="6"/>
      <c r="D41" s="6"/>
      <c r="E41" s="6"/>
    </row>
    <row r="42" spans="2:5" x14ac:dyDescent="0.2">
      <c r="B42" s="6"/>
      <c r="C42" s="6"/>
      <c r="D42" s="6"/>
      <c r="E42" s="6"/>
    </row>
  </sheetData>
  <mergeCells count="1">
    <mergeCell ref="G24:H24"/>
  </mergeCells>
  <hyperlinks>
    <hyperlink ref="G24" location="OBSAH!A1" display="Zpět na obsah" xr:uid="{29D42C58-C821-4AE7-992D-F09F0FC2BB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rgb="FF00B050"/>
  </sheetPr>
  <dimension ref="A1:AZ27"/>
  <sheetViews>
    <sheetView zoomScaleNormal="100" workbookViewId="0">
      <selection activeCell="AK1" sqref="AK1"/>
    </sheetView>
  </sheetViews>
  <sheetFormatPr defaultColWidth="8.85546875" defaultRowHeight="12" x14ac:dyDescent="0.2"/>
  <cols>
    <col min="1" max="1" width="24" style="4" customWidth="1"/>
    <col min="2" max="51" width="7.7109375" style="4" customWidth="1"/>
    <col min="52" max="16384" width="8.85546875" style="4"/>
  </cols>
  <sheetData>
    <row r="1" spans="1:52" ht="12" customHeight="1" x14ac:dyDescent="0.2">
      <c r="A1" s="4" t="s">
        <v>224</v>
      </c>
    </row>
    <row r="2" spans="1:52" x14ac:dyDescent="0.2">
      <c r="A2" s="178"/>
      <c r="B2" s="3">
        <v>2025</v>
      </c>
      <c r="C2" s="3">
        <v>2026</v>
      </c>
      <c r="D2" s="3">
        <v>2027</v>
      </c>
      <c r="E2" s="3">
        <v>2028</v>
      </c>
      <c r="F2" s="3">
        <v>2029</v>
      </c>
      <c r="G2" s="3">
        <v>2030</v>
      </c>
      <c r="H2" s="3">
        <v>2031</v>
      </c>
      <c r="I2" s="3">
        <v>2032</v>
      </c>
      <c r="J2" s="3">
        <v>2033</v>
      </c>
      <c r="K2" s="3">
        <v>2034</v>
      </c>
      <c r="L2" s="3">
        <v>2035</v>
      </c>
      <c r="M2" s="3">
        <v>2036</v>
      </c>
      <c r="N2" s="3">
        <v>2037</v>
      </c>
      <c r="O2" s="3">
        <v>2038</v>
      </c>
      <c r="P2" s="3">
        <v>2039</v>
      </c>
      <c r="Q2" s="3">
        <v>2040</v>
      </c>
      <c r="R2" s="3">
        <v>2041</v>
      </c>
      <c r="S2" s="3">
        <v>2042</v>
      </c>
      <c r="T2" s="3">
        <v>2043</v>
      </c>
      <c r="U2" s="3">
        <v>2044</v>
      </c>
      <c r="V2" s="3">
        <v>2045</v>
      </c>
      <c r="W2" s="3">
        <v>2046</v>
      </c>
      <c r="X2" s="3">
        <v>2047</v>
      </c>
      <c r="Y2" s="3">
        <v>2048</v>
      </c>
      <c r="Z2" s="3">
        <v>2049</v>
      </c>
      <c r="AA2" s="3">
        <v>2050</v>
      </c>
      <c r="AB2" s="3">
        <v>2051</v>
      </c>
      <c r="AC2" s="3">
        <v>2052</v>
      </c>
      <c r="AD2" s="3">
        <v>2053</v>
      </c>
      <c r="AE2" s="3">
        <v>2054</v>
      </c>
      <c r="AF2" s="3">
        <v>2055</v>
      </c>
      <c r="AG2" s="3">
        <v>2056</v>
      </c>
      <c r="AH2" s="3">
        <v>2057</v>
      </c>
      <c r="AI2" s="3">
        <v>2058</v>
      </c>
      <c r="AJ2" s="3">
        <v>2059</v>
      </c>
      <c r="AK2" s="3">
        <v>2060</v>
      </c>
      <c r="AL2" s="3">
        <v>2061</v>
      </c>
      <c r="AM2" s="3">
        <v>2062</v>
      </c>
      <c r="AN2" s="3">
        <v>2063</v>
      </c>
      <c r="AO2" s="3">
        <v>2064</v>
      </c>
      <c r="AP2" s="3">
        <v>2065</v>
      </c>
      <c r="AQ2" s="3">
        <v>2066</v>
      </c>
      <c r="AR2" s="3">
        <v>2067</v>
      </c>
      <c r="AS2" s="3">
        <v>2068</v>
      </c>
      <c r="AT2" s="3">
        <v>2069</v>
      </c>
      <c r="AU2" s="3">
        <v>2070</v>
      </c>
      <c r="AV2" s="3">
        <v>2071</v>
      </c>
      <c r="AW2" s="3">
        <v>2072</v>
      </c>
      <c r="AX2" s="3">
        <v>2073</v>
      </c>
      <c r="AY2" s="2">
        <v>2074</v>
      </c>
      <c r="AZ2" s="2">
        <v>2075</v>
      </c>
    </row>
    <row r="3" spans="1:52" x14ac:dyDescent="0.2">
      <c r="A3" s="178" t="s">
        <v>225</v>
      </c>
      <c r="B3" s="5">
        <v>6.3522249858081041</v>
      </c>
      <c r="C3" s="5">
        <v>6.406018027370691</v>
      </c>
      <c r="D3" s="5">
        <v>6.4579533587874218</v>
      </c>
      <c r="E3" s="5">
        <v>6.5106831376756924</v>
      </c>
      <c r="F3" s="5">
        <v>6.5550887132483862</v>
      </c>
      <c r="G3" s="5">
        <v>6.5999170991199954</v>
      </c>
      <c r="H3" s="5">
        <v>6.6410578499270967</v>
      </c>
      <c r="I3" s="5">
        <v>6.682649049308063</v>
      </c>
      <c r="J3" s="5">
        <v>6.7231070944513611</v>
      </c>
      <c r="K3" s="5">
        <v>6.7638267850875105</v>
      </c>
      <c r="L3" s="5">
        <v>6.8030883762284446</v>
      </c>
      <c r="M3" s="5">
        <v>6.8390872536138376</v>
      </c>
      <c r="N3" s="5">
        <v>6.8730309060548169</v>
      </c>
      <c r="O3" s="5">
        <v>6.9056690062034045</v>
      </c>
      <c r="P3" s="5">
        <v>6.9411066201533647</v>
      </c>
      <c r="Q3" s="5">
        <v>6.9769993726447792</v>
      </c>
      <c r="R3" s="5">
        <v>7.0090078470547521</v>
      </c>
      <c r="S3" s="5">
        <v>7.0384360010629212</v>
      </c>
      <c r="T3" s="5">
        <v>7.0668218266312133</v>
      </c>
      <c r="U3" s="5">
        <v>7.0970174965116204</v>
      </c>
      <c r="V3" s="5">
        <v>7.1274838824391393</v>
      </c>
      <c r="W3" s="5">
        <v>7.1560848691274774</v>
      </c>
      <c r="X3" s="5">
        <v>7.1843161117376919</v>
      </c>
      <c r="Y3" s="5">
        <v>7.2127694787709249</v>
      </c>
      <c r="Z3" s="5">
        <v>7.2452704416373681</v>
      </c>
      <c r="AA3" s="5">
        <v>7.2782133903561936</v>
      </c>
      <c r="AB3" s="5">
        <v>7.3081316018699933</v>
      </c>
      <c r="AC3" s="5">
        <v>7.3362111192765767</v>
      </c>
      <c r="AD3" s="5">
        <v>7.3634899396051141</v>
      </c>
      <c r="AE3" s="5">
        <v>7.3912263728246508</v>
      </c>
      <c r="AF3" s="5">
        <v>7.4175379735654454</v>
      </c>
      <c r="AG3" s="5">
        <v>7.4420255261169146</v>
      </c>
      <c r="AH3" s="5">
        <v>7.4649136972901182</v>
      </c>
      <c r="AI3" s="5">
        <v>7.4884189642081047</v>
      </c>
      <c r="AJ3" s="5">
        <v>7.5136041757528051</v>
      </c>
      <c r="AK3" s="5">
        <v>7.5375325804232531</v>
      </c>
      <c r="AL3" s="5">
        <v>7.5603352677667708</v>
      </c>
      <c r="AM3" s="5">
        <v>7.5811898472226105</v>
      </c>
      <c r="AN3" s="5">
        <v>7.6006779025579743</v>
      </c>
      <c r="AO3" s="5">
        <v>7.6195820241782188</v>
      </c>
      <c r="AP3" s="5">
        <v>7.6345706083931821</v>
      </c>
      <c r="AQ3" s="5">
        <v>7.6470317252128499</v>
      </c>
      <c r="AR3" s="5">
        <v>7.657772051967167</v>
      </c>
      <c r="AS3" s="5">
        <v>7.6671336006428668</v>
      </c>
      <c r="AT3" s="5">
        <v>7.6754449381510339</v>
      </c>
      <c r="AU3" s="5">
        <v>7.6808794591677358</v>
      </c>
      <c r="AV3" s="5">
        <v>7.68563979247915</v>
      </c>
      <c r="AW3" s="5">
        <v>7.6903318857156249</v>
      </c>
      <c r="AX3" s="5">
        <v>7.6956868748214875</v>
      </c>
      <c r="AY3" s="5">
        <v>7.7015089550573776</v>
      </c>
      <c r="AZ3" s="5">
        <v>7.707284235213999</v>
      </c>
    </row>
    <row r="5" spans="1:52" x14ac:dyDescent="0.2">
      <c r="F5" s="36"/>
      <c r="G5" s="36"/>
      <c r="H5" s="36"/>
      <c r="I5" s="36"/>
      <c r="J5" s="36"/>
      <c r="K5" s="36"/>
      <c r="L5" s="36"/>
    </row>
    <row r="6" spans="1:52" x14ac:dyDescent="0.2">
      <c r="A6" s="42"/>
    </row>
    <row r="23" spans="1:49" x14ac:dyDescent="0.2">
      <c r="F23" s="36"/>
      <c r="G23" s="36"/>
      <c r="H23" s="36"/>
      <c r="I23" s="36"/>
      <c r="J23" s="36"/>
      <c r="K23" s="36"/>
      <c r="L23" s="36"/>
    </row>
    <row r="24" spans="1:49" x14ac:dyDescent="0.2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</row>
    <row r="25" spans="1:49" x14ac:dyDescent="0.2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</row>
    <row r="26" spans="1:49" x14ac:dyDescent="0.2">
      <c r="A26" s="38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</row>
    <row r="27" spans="1:49" x14ac:dyDescent="0.2">
      <c r="A27" s="345" t="s">
        <v>130</v>
      </c>
      <c r="B27" s="345"/>
    </row>
  </sheetData>
  <mergeCells count="1">
    <mergeCell ref="A27:B27"/>
  </mergeCells>
  <hyperlinks>
    <hyperlink ref="A27" location="OBSAH!A1" display="Zpět na obsah" xr:uid="{E1E0BE77-4375-4520-94C4-3EDF8EAEA6F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rgb="FF00B050"/>
  </sheetPr>
  <dimension ref="A1:H69"/>
  <sheetViews>
    <sheetView zoomScaleNormal="100" workbookViewId="0">
      <selection activeCell="B55" sqref="B55"/>
    </sheetView>
  </sheetViews>
  <sheetFormatPr defaultColWidth="8.85546875" defaultRowHeight="12" x14ac:dyDescent="0.2"/>
  <cols>
    <col min="1" max="1" width="8.85546875" style="40"/>
    <col min="2" max="2" width="8.85546875" style="4"/>
    <col min="3" max="3" width="9.85546875" style="4" customWidth="1"/>
    <col min="4" max="4" width="9.7109375" style="4" customWidth="1"/>
    <col min="5" max="6" width="8.85546875" style="4"/>
    <col min="7" max="7" width="5.28515625" style="4" customWidth="1"/>
    <col min="8" max="16384" width="8.85546875" style="4"/>
  </cols>
  <sheetData>
    <row r="1" spans="1:7" x14ac:dyDescent="0.2">
      <c r="A1" s="161" t="s">
        <v>220</v>
      </c>
    </row>
    <row r="2" spans="1:7" ht="50.65" customHeight="1" x14ac:dyDescent="0.2">
      <c r="A2" s="2"/>
      <c r="B2" s="9" t="s">
        <v>215</v>
      </c>
      <c r="C2" s="9" t="s">
        <v>216</v>
      </c>
      <c r="D2" s="9" t="s">
        <v>217</v>
      </c>
      <c r="E2" s="9" t="s">
        <v>218</v>
      </c>
      <c r="F2" s="9" t="s">
        <v>219</v>
      </c>
      <c r="G2" s="41"/>
    </row>
    <row r="3" spans="1:7" x14ac:dyDescent="0.2">
      <c r="A3" s="2">
        <v>2025</v>
      </c>
      <c r="B3" s="5">
        <v>0.55096559476039719</v>
      </c>
      <c r="C3" s="5">
        <v>0.3913948328978849</v>
      </c>
      <c r="D3" s="5">
        <v>0.65</v>
      </c>
      <c r="E3" s="5">
        <v>0.12833187525456122</v>
      </c>
      <c r="F3" s="5">
        <v>0.20780043959074801</v>
      </c>
      <c r="G3" s="6"/>
    </row>
    <row r="4" spans="1:7" x14ac:dyDescent="0.2">
      <c r="A4" s="2">
        <v>2026</v>
      </c>
      <c r="B4" s="5">
        <v>0.57242580916534969</v>
      </c>
      <c r="C4" s="5">
        <v>0.38447319303956173</v>
      </c>
      <c r="D4" s="5">
        <v>0.67029643276687179</v>
      </c>
      <c r="E4" s="5">
        <v>0.12579825865362287</v>
      </c>
      <c r="F4" s="5">
        <v>0.20442501034459939</v>
      </c>
      <c r="G4" s="6"/>
    </row>
    <row r="5" spans="1:7" x14ac:dyDescent="0.2">
      <c r="A5" s="2">
        <v>2027</v>
      </c>
      <c r="B5" s="5">
        <v>0.59121200954246911</v>
      </c>
      <c r="C5" s="5">
        <v>0.37340141501052876</v>
      </c>
      <c r="D5" s="5">
        <v>0.66305476925551377</v>
      </c>
      <c r="E5" s="5">
        <v>0.12577297169753315</v>
      </c>
      <c r="F5" s="5">
        <v>0.20545771884566325</v>
      </c>
      <c r="G5" s="6"/>
    </row>
    <row r="6" spans="1:7" x14ac:dyDescent="0.2">
      <c r="A6" s="2">
        <v>2028</v>
      </c>
      <c r="B6" s="5">
        <v>0.60535595394823105</v>
      </c>
      <c r="C6" s="5">
        <v>0.36792255831842752</v>
      </c>
      <c r="D6" s="5">
        <v>0.64812217141116613</v>
      </c>
      <c r="E6" s="5">
        <v>0.12469318060175807</v>
      </c>
      <c r="F6" s="5">
        <v>0.20425226071431002</v>
      </c>
      <c r="G6" s="6"/>
    </row>
    <row r="7" spans="1:7" x14ac:dyDescent="0.2">
      <c r="A7" s="2">
        <v>2029</v>
      </c>
      <c r="B7" s="5">
        <v>0.62183432130445904</v>
      </c>
      <c r="C7" s="5">
        <v>0.36832992334688264</v>
      </c>
      <c r="D7" s="5">
        <v>0.64026409991163147</v>
      </c>
      <c r="E7" s="5">
        <v>0.1253157915823348</v>
      </c>
      <c r="F7" s="5">
        <v>0.20482057996799446</v>
      </c>
      <c r="G7" s="6"/>
    </row>
    <row r="8" spans="1:7" x14ac:dyDescent="0.2">
      <c r="A8" s="2">
        <v>2030</v>
      </c>
      <c r="B8" s="5">
        <v>0.63934258010819212</v>
      </c>
      <c r="C8" s="5">
        <v>0.3709000231124524</v>
      </c>
      <c r="D8" s="5">
        <v>0.63318632090215121</v>
      </c>
      <c r="E8" s="5">
        <v>0.126859485051834</v>
      </c>
      <c r="F8" s="5">
        <v>0.20534646328896353</v>
      </c>
      <c r="G8" s="6"/>
    </row>
    <row r="9" spans="1:7" x14ac:dyDescent="0.2">
      <c r="A9" s="2">
        <v>2031</v>
      </c>
      <c r="B9" s="5">
        <v>0.65555356957361688</v>
      </c>
      <c r="C9" s="5">
        <v>0.37484624190252341</v>
      </c>
      <c r="D9" s="5">
        <v>0.62572357088686925</v>
      </c>
      <c r="E9" s="5">
        <v>0.12864725299455865</v>
      </c>
      <c r="F9" s="5">
        <v>0.20559210193944252</v>
      </c>
      <c r="G9" s="6"/>
    </row>
    <row r="10" spans="1:7" x14ac:dyDescent="0.2">
      <c r="A10" s="2">
        <v>2032</v>
      </c>
      <c r="B10" s="5">
        <v>0.67250385825828274</v>
      </c>
      <c r="C10" s="5">
        <v>0.37809900342563724</v>
      </c>
      <c r="D10" s="5">
        <v>0.61981394793063804</v>
      </c>
      <c r="E10" s="5">
        <v>0.12876820908352193</v>
      </c>
      <c r="F10" s="5">
        <v>0.20604606166809519</v>
      </c>
      <c r="G10" s="6"/>
    </row>
    <row r="11" spans="1:7" x14ac:dyDescent="0.2">
      <c r="A11" s="2">
        <v>2033</v>
      </c>
      <c r="B11" s="5">
        <v>0.69017536845064731</v>
      </c>
      <c r="C11" s="5">
        <v>0.38073285654718536</v>
      </c>
      <c r="D11" s="5">
        <v>0.61406820221348946</v>
      </c>
      <c r="E11" s="5">
        <v>0.12943174759103673</v>
      </c>
      <c r="F11" s="5">
        <v>0.20676376964985557</v>
      </c>
      <c r="G11" s="6"/>
    </row>
    <row r="12" spans="1:7" x14ac:dyDescent="0.2">
      <c r="A12" s="2">
        <v>2034</v>
      </c>
      <c r="B12" s="5">
        <v>0.70761252327576996</v>
      </c>
      <c r="C12" s="5">
        <v>0.38286250530414345</v>
      </c>
      <c r="D12" s="5">
        <v>0.60816607318833105</v>
      </c>
      <c r="E12" s="5">
        <v>0.1304718376935006</v>
      </c>
      <c r="F12" s="5">
        <v>0.20748272945052865</v>
      </c>
      <c r="G12" s="6"/>
    </row>
    <row r="13" spans="1:7" x14ac:dyDescent="0.2">
      <c r="A13" s="2">
        <v>2035</v>
      </c>
      <c r="B13" s="5">
        <v>0.72502026971312505</v>
      </c>
      <c r="C13" s="5">
        <v>0.38633850809652803</v>
      </c>
      <c r="D13" s="5">
        <v>0.6017527775672864</v>
      </c>
      <c r="E13" s="5">
        <v>0.13192986560036155</v>
      </c>
      <c r="F13" s="5">
        <v>0.20838609570846983</v>
      </c>
      <c r="G13" s="6"/>
    </row>
    <row r="14" spans="1:7" x14ac:dyDescent="0.2">
      <c r="A14" s="2">
        <v>2036</v>
      </c>
      <c r="B14" s="5">
        <v>0.74133277096236905</v>
      </c>
      <c r="C14" s="5">
        <v>0.39076447794280222</v>
      </c>
      <c r="D14" s="5">
        <v>0.59535021718224213</v>
      </c>
      <c r="E14" s="5">
        <v>0.13365828037611724</v>
      </c>
      <c r="F14" s="5">
        <v>0.20931230662238515</v>
      </c>
      <c r="G14" s="6"/>
    </row>
    <row r="15" spans="1:7" x14ac:dyDescent="0.2">
      <c r="A15" s="2">
        <v>2037</v>
      </c>
      <c r="B15" s="5">
        <v>0.75737997765072096</v>
      </c>
      <c r="C15" s="5">
        <v>0.39613728792832942</v>
      </c>
      <c r="D15" s="5">
        <v>0.58946238324716638</v>
      </c>
      <c r="E15" s="5">
        <v>0.13564090901314235</v>
      </c>
      <c r="F15" s="5">
        <v>0.21034153457704305</v>
      </c>
      <c r="G15" s="6"/>
    </row>
    <row r="16" spans="1:7" x14ac:dyDescent="0.2">
      <c r="A16" s="2">
        <v>2038</v>
      </c>
      <c r="B16" s="5">
        <v>0.7730789845734215</v>
      </c>
      <c r="C16" s="5">
        <v>0.40216905786339713</v>
      </c>
      <c r="D16" s="5">
        <v>0.58420868810706628</v>
      </c>
      <c r="E16" s="5">
        <v>0.13776507317681538</v>
      </c>
      <c r="F16" s="5">
        <v>0.21141981390053657</v>
      </c>
      <c r="G16" s="6"/>
    </row>
    <row r="17" spans="1:8" x14ac:dyDescent="0.2">
      <c r="A17" s="2">
        <v>2039</v>
      </c>
      <c r="B17" s="5">
        <v>0.78878633660145991</v>
      </c>
      <c r="C17" s="5">
        <v>0.4087605275399413</v>
      </c>
      <c r="D17" s="5">
        <v>0.58069633493893835</v>
      </c>
      <c r="E17" s="5">
        <v>0.13999130300789223</v>
      </c>
      <c r="F17" s="5">
        <v>0.21264488428214162</v>
      </c>
      <c r="G17" s="6"/>
    </row>
    <row r="18" spans="1:8" x14ac:dyDescent="0.2">
      <c r="A18" s="2">
        <v>2040</v>
      </c>
      <c r="B18" s="5">
        <v>0.80412590856733424</v>
      </c>
      <c r="C18" s="5">
        <v>0.41570176720902724</v>
      </c>
      <c r="D18" s="5">
        <v>0.57842040649089099</v>
      </c>
      <c r="E18" s="5">
        <v>0.14225612569480534</v>
      </c>
      <c r="F18" s="5">
        <v>0.21419860576374658</v>
      </c>
      <c r="G18" s="6"/>
    </row>
    <row r="19" spans="1:8" x14ac:dyDescent="0.2">
      <c r="A19" s="2">
        <v>2041</v>
      </c>
      <c r="B19" s="5">
        <v>0.81996553105213466</v>
      </c>
      <c r="C19" s="5">
        <v>0.42263384930998549</v>
      </c>
      <c r="D19" s="5">
        <v>0.57743178200899192</v>
      </c>
      <c r="E19" s="5">
        <v>0.1444478344808017</v>
      </c>
      <c r="F19" s="5">
        <v>0.21565364697763312</v>
      </c>
      <c r="G19" s="6"/>
    </row>
    <row r="20" spans="1:8" x14ac:dyDescent="0.2">
      <c r="A20" s="2">
        <v>2042</v>
      </c>
      <c r="B20" s="5">
        <v>0.83269903804691725</v>
      </c>
      <c r="C20" s="5">
        <v>0.4280249080237149</v>
      </c>
      <c r="D20" s="5">
        <v>0.57442192044084106</v>
      </c>
      <c r="E20" s="5">
        <v>0.14605616867858792</v>
      </c>
      <c r="F20" s="5">
        <v>0.2163930732081619</v>
      </c>
      <c r="G20" s="6"/>
    </row>
    <row r="21" spans="1:8" x14ac:dyDescent="0.2">
      <c r="A21" s="2">
        <v>2043</v>
      </c>
      <c r="B21" s="5">
        <v>0.84563704384905802</v>
      </c>
      <c r="C21" s="5">
        <v>0.4332315696378683</v>
      </c>
      <c r="D21" s="5">
        <v>0.57428110971152002</v>
      </c>
      <c r="E21" s="5">
        <v>0.14756728716537199</v>
      </c>
      <c r="F21" s="5">
        <v>0.21726489183657269</v>
      </c>
      <c r="G21" s="6"/>
    </row>
    <row r="22" spans="1:8" x14ac:dyDescent="0.2">
      <c r="A22" s="2">
        <v>2044</v>
      </c>
      <c r="B22" s="5">
        <v>0.85896617656349705</v>
      </c>
      <c r="C22" s="5">
        <v>0.43816204796543451</v>
      </c>
      <c r="D22" s="5">
        <v>0.57645742150817714</v>
      </c>
      <c r="E22" s="5">
        <v>0.14897181378687188</v>
      </c>
      <c r="F22" s="5">
        <v>0.21840020546069938</v>
      </c>
      <c r="G22" s="6"/>
    </row>
    <row r="23" spans="1:8" x14ac:dyDescent="0.2">
      <c r="A23" s="2">
        <v>2045</v>
      </c>
      <c r="B23" s="5">
        <v>0.87298329734293822</v>
      </c>
      <c r="C23" s="5">
        <v>0.44279581850624317</v>
      </c>
      <c r="D23" s="5">
        <v>0.58058828965803999</v>
      </c>
      <c r="E23" s="5">
        <v>0.15027848070002264</v>
      </c>
      <c r="F23" s="5">
        <v>0.21984022736177677</v>
      </c>
      <c r="G23" s="6"/>
    </row>
    <row r="24" spans="1:8" x14ac:dyDescent="0.2">
      <c r="A24" s="2">
        <v>2046</v>
      </c>
      <c r="B24" s="5">
        <v>0.88808713342616608</v>
      </c>
      <c r="C24" s="5">
        <v>0.44676943005099734</v>
      </c>
      <c r="D24" s="5">
        <v>0.58534700698992048</v>
      </c>
      <c r="E24" s="5">
        <v>0.15137200798846959</v>
      </c>
      <c r="F24" s="5">
        <v>0.22140368554862716</v>
      </c>
      <c r="G24" s="6"/>
    </row>
    <row r="25" spans="1:8" x14ac:dyDescent="0.2">
      <c r="A25" s="2">
        <v>2047</v>
      </c>
      <c r="B25" s="5">
        <v>0.9034747165690703</v>
      </c>
      <c r="C25" s="5">
        <v>0.44954290311472139</v>
      </c>
      <c r="D25" s="5">
        <v>0.58985496200149767</v>
      </c>
      <c r="E25" s="5">
        <v>0.15206755645756287</v>
      </c>
      <c r="F25" s="5">
        <v>0.22282095225750709</v>
      </c>
      <c r="G25" s="6"/>
    </row>
    <row r="26" spans="1:8" x14ac:dyDescent="0.2">
      <c r="A26" s="2">
        <v>2048</v>
      </c>
      <c r="B26" s="5">
        <v>0.91853234002223383</v>
      </c>
      <c r="C26" s="5">
        <v>0.45107023949772102</v>
      </c>
      <c r="D26" s="5">
        <v>0.59397214356606154</v>
      </c>
      <c r="E26" s="5">
        <v>0.1523398728240713</v>
      </c>
      <c r="F26" s="5">
        <v>0.22407631159494404</v>
      </c>
      <c r="G26" s="6"/>
    </row>
    <row r="27" spans="1:8" x14ac:dyDescent="0.2">
      <c r="A27" s="2">
        <v>2049</v>
      </c>
      <c r="B27" s="5">
        <v>0.93407966506456908</v>
      </c>
      <c r="C27" s="5">
        <v>0.45151200573614847</v>
      </c>
      <c r="D27" s="5">
        <v>0.59712430153756424</v>
      </c>
      <c r="E27" s="5">
        <v>0.15223470311086232</v>
      </c>
      <c r="F27" s="5">
        <v>0.22526532565579296</v>
      </c>
      <c r="G27" s="6"/>
      <c r="H27" s="279" t="s">
        <v>130</v>
      </c>
    </row>
    <row r="28" spans="1:8" x14ac:dyDescent="0.2">
      <c r="A28" s="2">
        <v>2050</v>
      </c>
      <c r="B28" s="5">
        <v>0.95059079724531714</v>
      </c>
      <c r="C28" s="5">
        <v>0.45090656352784275</v>
      </c>
      <c r="D28" s="5">
        <v>0.60107793532850684</v>
      </c>
      <c r="E28" s="5">
        <v>0.15176586961879535</v>
      </c>
      <c r="F28" s="5">
        <v>0.22638977240311814</v>
      </c>
      <c r="G28" s="6"/>
    </row>
    <row r="29" spans="1:8" x14ac:dyDescent="0.2">
      <c r="A29" s="2">
        <v>2051</v>
      </c>
      <c r="B29" s="5">
        <v>0.96823795971672455</v>
      </c>
      <c r="C29" s="5">
        <v>0.44924311190862076</v>
      </c>
      <c r="D29" s="5">
        <v>0.60552401392920896</v>
      </c>
      <c r="E29" s="5">
        <v>0.1509392974736381</v>
      </c>
      <c r="F29" s="5">
        <v>0.22745548247784564</v>
      </c>
      <c r="G29" s="6"/>
    </row>
    <row r="30" spans="1:8" x14ac:dyDescent="0.2">
      <c r="A30" s="2">
        <v>2052</v>
      </c>
      <c r="B30" s="5">
        <v>0.98653536025859601</v>
      </c>
      <c r="C30" s="5">
        <v>0.44636708673786041</v>
      </c>
      <c r="D30" s="5">
        <v>0.61025963629678737</v>
      </c>
      <c r="E30" s="5">
        <v>0.14962833344412863</v>
      </c>
      <c r="F30" s="5">
        <v>0.22846574473312306</v>
      </c>
      <c r="G30" s="6"/>
    </row>
    <row r="31" spans="1:8" x14ac:dyDescent="0.2">
      <c r="A31" s="2">
        <v>2053</v>
      </c>
      <c r="B31" s="5">
        <v>1.0060341830860848</v>
      </c>
      <c r="C31" s="5">
        <v>0.44241914758938927</v>
      </c>
      <c r="D31" s="5">
        <v>0.61464996619001311</v>
      </c>
      <c r="E31" s="5">
        <v>0.14801091232551283</v>
      </c>
      <c r="F31" s="5">
        <v>0.2294635443873064</v>
      </c>
      <c r="G31" s="6"/>
    </row>
    <row r="32" spans="1:8" x14ac:dyDescent="0.2">
      <c r="A32" s="2">
        <v>2054</v>
      </c>
      <c r="B32" s="5">
        <v>1.0266612463785054</v>
      </c>
      <c r="C32" s="5">
        <v>0.43752099433973302</v>
      </c>
      <c r="D32" s="5">
        <v>0.61840010491051145</v>
      </c>
      <c r="E32" s="5">
        <v>0.1461518926645167</v>
      </c>
      <c r="F32" s="5">
        <v>0.23043875986564938</v>
      </c>
      <c r="G32" s="6"/>
    </row>
    <row r="33" spans="1:7" x14ac:dyDescent="0.2">
      <c r="A33" s="2">
        <v>2055</v>
      </c>
      <c r="B33" s="5">
        <v>1.04696483399909</v>
      </c>
      <c r="C33" s="5">
        <v>0.43110515211625966</v>
      </c>
      <c r="D33" s="5">
        <v>0.62016169981645819</v>
      </c>
      <c r="E33" s="5">
        <v>0.14386604996192842</v>
      </c>
      <c r="F33" s="5">
        <v>0.23091816261534573</v>
      </c>
      <c r="G33" s="6"/>
    </row>
    <row r="34" spans="1:7" x14ac:dyDescent="0.2">
      <c r="A34" s="2">
        <v>2056</v>
      </c>
      <c r="B34" s="5">
        <v>1.0720265586886502</v>
      </c>
      <c r="C34" s="5">
        <v>0.42527176339529177</v>
      </c>
      <c r="D34" s="5">
        <v>0.62238484382443193</v>
      </c>
      <c r="E34" s="5">
        <v>0.14187861372754526</v>
      </c>
      <c r="F34" s="5">
        <v>0.23183974214176908</v>
      </c>
      <c r="G34" s="6"/>
    </row>
    <row r="35" spans="1:7" x14ac:dyDescent="0.2">
      <c r="A35" s="2">
        <v>2057</v>
      </c>
      <c r="B35" s="5">
        <v>1.1008855095783592</v>
      </c>
      <c r="C35" s="5">
        <v>0.42017645070512816</v>
      </c>
      <c r="D35" s="5">
        <v>0.62476900768245092</v>
      </c>
      <c r="E35" s="5">
        <v>0.14024324024856158</v>
      </c>
      <c r="F35" s="5">
        <v>0.2331098792913999</v>
      </c>
      <c r="G35" s="6"/>
    </row>
    <row r="36" spans="1:7" x14ac:dyDescent="0.2">
      <c r="A36" s="2">
        <v>2058</v>
      </c>
      <c r="B36" s="5">
        <v>1.1312742845304968</v>
      </c>
      <c r="C36" s="5">
        <v>0.41544455016065857</v>
      </c>
      <c r="D36" s="5">
        <v>0.62628135336652979</v>
      </c>
      <c r="E36" s="5">
        <v>0.13881969451116941</v>
      </c>
      <c r="F36" s="5">
        <v>0.23434153060192786</v>
      </c>
      <c r="G36" s="6"/>
    </row>
    <row r="37" spans="1:7" x14ac:dyDescent="0.2">
      <c r="A37" s="2">
        <v>2059</v>
      </c>
      <c r="B37" s="5">
        <v>1.1617602595886967</v>
      </c>
      <c r="C37" s="5">
        <v>0.41127435605152596</v>
      </c>
      <c r="D37" s="5">
        <v>0.62698749901835837</v>
      </c>
      <c r="E37" s="5">
        <v>0.13765688412528701</v>
      </c>
      <c r="F37" s="5">
        <v>0.23547618617224611</v>
      </c>
      <c r="G37" s="6"/>
    </row>
    <row r="38" spans="1:7" x14ac:dyDescent="0.2">
      <c r="A38" s="2">
        <v>2060</v>
      </c>
      <c r="B38" s="5">
        <v>1.190453570587426</v>
      </c>
      <c r="C38" s="5">
        <v>0.40772165960174644</v>
      </c>
      <c r="D38" s="5">
        <v>0.62667297115666443</v>
      </c>
      <c r="E38" s="5">
        <v>0.13675815504341396</v>
      </c>
      <c r="F38" s="5">
        <v>0.2364123475658628</v>
      </c>
      <c r="G38" s="6"/>
    </row>
    <row r="39" spans="1:7" x14ac:dyDescent="0.2">
      <c r="A39" s="2">
        <v>2061</v>
      </c>
      <c r="B39" s="5">
        <v>1.2163448967128923</v>
      </c>
      <c r="C39" s="5">
        <v>0.40492000931943051</v>
      </c>
      <c r="D39" s="5">
        <v>0.62536415709614612</v>
      </c>
      <c r="E39" s="5">
        <v>0.1361471060558033</v>
      </c>
      <c r="F39" s="5">
        <v>0.23712533290111709</v>
      </c>
      <c r="G39" s="6"/>
    </row>
    <row r="40" spans="1:7" x14ac:dyDescent="0.2">
      <c r="A40" s="2">
        <v>2062</v>
      </c>
      <c r="B40" s="5">
        <v>1.239094858470581</v>
      </c>
      <c r="C40" s="5">
        <v>0.40276327410894319</v>
      </c>
      <c r="D40" s="5">
        <v>0.62287127892395422</v>
      </c>
      <c r="E40" s="5">
        <v>0.13575709767504973</v>
      </c>
      <c r="F40" s="5">
        <v>0.23750389143381181</v>
      </c>
      <c r="G40" s="6"/>
    </row>
    <row r="41" spans="1:7" x14ac:dyDescent="0.2">
      <c r="A41" s="2">
        <v>2063</v>
      </c>
      <c r="B41" s="5">
        <v>1.2585427728415142</v>
      </c>
      <c r="C41" s="5">
        <v>0.4012777445606342</v>
      </c>
      <c r="D41" s="5">
        <v>0.61936345445536656</v>
      </c>
      <c r="E41" s="5">
        <v>0.13557142078687567</v>
      </c>
      <c r="F41" s="5">
        <v>0.23757096125099891</v>
      </c>
      <c r="G41" s="6"/>
    </row>
    <row r="42" spans="1:7" x14ac:dyDescent="0.2">
      <c r="A42" s="2">
        <v>2064</v>
      </c>
      <c r="B42" s="5">
        <v>1.2758802853211939</v>
      </c>
      <c r="C42" s="5">
        <v>0.4005706734260237</v>
      </c>
      <c r="D42" s="5">
        <v>0.6152346350966168</v>
      </c>
      <c r="E42" s="5">
        <v>0.13561814885163587</v>
      </c>
      <c r="F42" s="5">
        <v>0.23743901297496856</v>
      </c>
      <c r="G42" s="6"/>
    </row>
    <row r="43" spans="1:7" x14ac:dyDescent="0.2">
      <c r="A43" s="2">
        <v>2065</v>
      </c>
      <c r="B43" s="5">
        <v>1.292051923468482</v>
      </c>
      <c r="C43" s="5">
        <v>0.40070228817364595</v>
      </c>
      <c r="D43" s="5">
        <v>0.61084538322099879</v>
      </c>
      <c r="E43" s="5">
        <v>0.13591466672893893</v>
      </c>
      <c r="F43" s="5">
        <v>0.23721193551312852</v>
      </c>
      <c r="G43" s="6"/>
    </row>
    <row r="44" spans="1:7" x14ac:dyDescent="0.2">
      <c r="A44" s="2">
        <v>2066</v>
      </c>
      <c r="B44" s="5">
        <v>1.3065570288511299</v>
      </c>
      <c r="C44" s="5">
        <v>0.401625848297754</v>
      </c>
      <c r="D44" s="5">
        <v>0.60641371641149422</v>
      </c>
      <c r="E44" s="5">
        <v>0.13643754870096167</v>
      </c>
      <c r="F44" s="5">
        <v>0.23694039966739022</v>
      </c>
      <c r="G44" s="6"/>
    </row>
    <row r="45" spans="1:7" x14ac:dyDescent="0.2">
      <c r="A45" s="2">
        <v>2067</v>
      </c>
      <c r="B45" s="5">
        <v>1.3194921824215706</v>
      </c>
      <c r="C45" s="5">
        <v>0.40318899759177806</v>
      </c>
      <c r="D45" s="5">
        <v>0.60203026100410517</v>
      </c>
      <c r="E45" s="5">
        <v>0.13712557626705338</v>
      </c>
      <c r="F45" s="5">
        <v>0.23663159755418334</v>
      </c>
      <c r="G45" s="6"/>
    </row>
    <row r="46" spans="1:7" x14ac:dyDescent="0.2">
      <c r="A46" s="2">
        <v>2068</v>
      </c>
      <c r="B46" s="5">
        <v>1.3316719681208355</v>
      </c>
      <c r="C46" s="5">
        <v>0.40530978928445666</v>
      </c>
      <c r="D46" s="5">
        <v>0.59791306880858475</v>
      </c>
      <c r="E46" s="5">
        <v>0.13794762166940905</v>
      </c>
      <c r="F46" s="5">
        <v>0.2363441333892547</v>
      </c>
      <c r="G46" s="6"/>
    </row>
    <row r="47" spans="1:7" x14ac:dyDescent="0.2">
      <c r="A47" s="2">
        <v>2069</v>
      </c>
      <c r="B47" s="5">
        <v>1.3424785719861452</v>
      </c>
      <c r="C47" s="5">
        <v>0.40781821395389861</v>
      </c>
      <c r="D47" s="5">
        <v>0.5941408548356879</v>
      </c>
      <c r="E47" s="5">
        <v>0.13884975082766127</v>
      </c>
      <c r="F47" s="5">
        <v>0.23608707553419939</v>
      </c>
      <c r="G47" s="6"/>
    </row>
    <row r="48" spans="1:7" x14ac:dyDescent="0.2">
      <c r="A48" s="2">
        <v>2070</v>
      </c>
      <c r="B48" s="5">
        <v>1.3510126374286664</v>
      </c>
      <c r="C48" s="5">
        <v>0.41062001844931145</v>
      </c>
      <c r="D48" s="5">
        <v>0.59087057256335762</v>
      </c>
      <c r="E48" s="5">
        <v>0.13980680572770668</v>
      </c>
      <c r="F48" s="5">
        <v>0.23590005611120174</v>
      </c>
      <c r="G48" s="6"/>
    </row>
    <row r="49" spans="1:7" x14ac:dyDescent="0.2">
      <c r="A49" s="2">
        <v>2071</v>
      </c>
      <c r="B49" s="5">
        <v>1.3570179419308461</v>
      </c>
      <c r="C49" s="5">
        <v>0.41361804921414713</v>
      </c>
      <c r="D49" s="5">
        <v>0.58821010150971609</v>
      </c>
      <c r="E49" s="5">
        <v>0.14079248597190414</v>
      </c>
      <c r="F49" s="5">
        <v>0.23581088028559893</v>
      </c>
      <c r="G49" s="6"/>
    </row>
    <row r="50" spans="1:7" x14ac:dyDescent="0.2">
      <c r="A50" s="2">
        <v>2072</v>
      </c>
      <c r="B50" s="5">
        <v>1.361068793880545</v>
      </c>
      <c r="C50" s="5">
        <v>0.41680712648870227</v>
      </c>
      <c r="D50" s="5">
        <v>0.58637054096151009</v>
      </c>
      <c r="E50" s="5">
        <v>0.14181074351546744</v>
      </c>
      <c r="F50" s="5">
        <v>0.2358876186290694</v>
      </c>
      <c r="G50" s="6"/>
    </row>
    <row r="51" spans="1:7" x14ac:dyDescent="0.2">
      <c r="A51" s="2">
        <v>2073</v>
      </c>
      <c r="B51" s="5">
        <v>1.3647546058397033</v>
      </c>
      <c r="C51" s="5">
        <v>0.42015266565703774</v>
      </c>
      <c r="D51" s="5">
        <v>0.58546427514563659</v>
      </c>
      <c r="E51" s="5">
        <v>0.14285620895157225</v>
      </c>
      <c r="F51" s="5">
        <v>0.23616971893583072</v>
      </c>
      <c r="G51" s="6"/>
    </row>
    <row r="52" spans="1:7" x14ac:dyDescent="0.2">
      <c r="A52" s="2">
        <v>2074</v>
      </c>
      <c r="B52" s="5">
        <v>1.3693365389481489</v>
      </c>
      <c r="C52" s="5">
        <v>0.42361310600267177</v>
      </c>
      <c r="D52" s="5">
        <v>0.58555477496312403</v>
      </c>
      <c r="E52" s="5">
        <v>0.14392014486223156</v>
      </c>
      <c r="F52" s="5">
        <v>0.23668491316893181</v>
      </c>
      <c r="G52" s="6"/>
    </row>
    <row r="53" spans="1:7" x14ac:dyDescent="0.2">
      <c r="A53" s="2">
        <v>2075</v>
      </c>
      <c r="B53" s="5">
        <v>1.3736516017112677</v>
      </c>
      <c r="C53" s="5">
        <v>0.42704720010339908</v>
      </c>
      <c r="D53" s="5">
        <v>0.58653605215097426</v>
      </c>
      <c r="E53" s="5">
        <v>0.14495755307467117</v>
      </c>
      <c r="F53" s="5">
        <v>0.23739809960512653</v>
      </c>
      <c r="G53" s="6"/>
    </row>
    <row r="55" spans="1:7" x14ac:dyDescent="0.2">
      <c r="B55" s="6"/>
    </row>
    <row r="69" spans="1:1" x14ac:dyDescent="0.2">
      <c r="A69" s="56"/>
    </row>
  </sheetData>
  <hyperlinks>
    <hyperlink ref="H27" location="CONTENTS!A1" display="Back to Contents" xr:uid="{3CFEAEA0-6F50-4C1A-828B-BB49D301395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rgb="FF00B050"/>
  </sheetPr>
  <dimension ref="A1:CA96"/>
  <sheetViews>
    <sheetView zoomScaleNormal="100" workbookViewId="0">
      <selection activeCell="A72" sqref="A72:XFD72"/>
    </sheetView>
  </sheetViews>
  <sheetFormatPr defaultColWidth="13.28515625" defaultRowHeight="12" x14ac:dyDescent="0.2"/>
  <cols>
    <col min="1" max="1" width="13.28515625" style="4"/>
    <col min="2" max="2" width="14.28515625" style="4" customWidth="1"/>
    <col min="3" max="52" width="8.7109375" style="4" customWidth="1"/>
    <col min="53" max="16384" width="13.28515625" style="4"/>
  </cols>
  <sheetData>
    <row r="1" spans="1:79" x14ac:dyDescent="0.2">
      <c r="A1" s="4" t="s">
        <v>128</v>
      </c>
    </row>
    <row r="2" spans="1:79" ht="48" x14ac:dyDescent="0.2">
      <c r="A2" s="163"/>
      <c r="B2" s="151" t="s">
        <v>128</v>
      </c>
    </row>
    <row r="3" spans="1:79" x14ac:dyDescent="0.2">
      <c r="A3" s="152">
        <v>2025</v>
      </c>
      <c r="B3" s="164">
        <v>4.7288245737580947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</row>
    <row r="4" spans="1:79" x14ac:dyDescent="0.2">
      <c r="A4" s="152">
        <v>2026</v>
      </c>
      <c r="B4" s="164">
        <v>4.8034157322679309</v>
      </c>
    </row>
    <row r="5" spans="1:79" x14ac:dyDescent="0.2">
      <c r="A5" s="152">
        <v>2027</v>
      </c>
      <c r="B5" s="164">
        <v>4.8023015297696015</v>
      </c>
    </row>
    <row r="6" spans="1:79" x14ac:dyDescent="0.2">
      <c r="A6" s="152">
        <v>2028</v>
      </c>
      <c r="B6" s="164">
        <v>4.7268452964601773</v>
      </c>
    </row>
    <row r="7" spans="1:79" x14ac:dyDescent="0.2">
      <c r="A7" s="152">
        <v>2029</v>
      </c>
      <c r="B7" s="164">
        <v>4.6816048442428189</v>
      </c>
      <c r="T7" s="346"/>
      <c r="U7" s="346"/>
      <c r="V7" s="346"/>
      <c r="W7" s="346"/>
      <c r="X7" s="346"/>
      <c r="Y7" s="346"/>
      <c r="Z7" s="346"/>
      <c r="AA7" s="346"/>
      <c r="AB7" s="346"/>
    </row>
    <row r="8" spans="1:79" x14ac:dyDescent="0.2">
      <c r="A8" s="152">
        <v>2030</v>
      </c>
      <c r="B8" s="164">
        <v>4.635777511193492</v>
      </c>
    </row>
    <row r="9" spans="1:79" x14ac:dyDescent="0.2">
      <c r="A9" s="152">
        <v>2031</v>
      </c>
      <c r="B9" s="164">
        <v>4.5882985274075594</v>
      </c>
    </row>
    <row r="10" spans="1:79" x14ac:dyDescent="0.2">
      <c r="A10" s="152">
        <v>2032</v>
      </c>
      <c r="B10" s="164">
        <v>4.5457005067442973</v>
      </c>
    </row>
    <row r="11" spans="1:79" x14ac:dyDescent="0.2">
      <c r="A11" s="152">
        <v>2033</v>
      </c>
      <c r="B11" s="164">
        <v>4.507291828190958</v>
      </c>
    </row>
    <row r="12" spans="1:79" x14ac:dyDescent="0.2">
      <c r="A12" s="152">
        <v>2034</v>
      </c>
      <c r="B12" s="164">
        <v>4.4704118127981411</v>
      </c>
    </row>
    <row r="13" spans="1:79" x14ac:dyDescent="0.2">
      <c r="A13" s="152">
        <v>2035</v>
      </c>
      <c r="B13" s="164">
        <v>4.4356449158131523</v>
      </c>
    </row>
    <row r="14" spans="1:79" x14ac:dyDescent="0.2">
      <c r="A14" s="152">
        <v>2036</v>
      </c>
      <c r="B14" s="164">
        <v>4.4008244321925893</v>
      </c>
    </row>
    <row r="15" spans="1:79" x14ac:dyDescent="0.2">
      <c r="A15" s="152">
        <v>2037</v>
      </c>
      <c r="B15" s="164">
        <v>4.3658736031135339</v>
      </c>
    </row>
    <row r="16" spans="1:79" x14ac:dyDescent="0.2">
      <c r="A16" s="152">
        <v>2038</v>
      </c>
      <c r="B16" s="164">
        <v>4.3388157691465867</v>
      </c>
    </row>
    <row r="17" spans="1:4" x14ac:dyDescent="0.2">
      <c r="A17" s="152">
        <v>2039</v>
      </c>
      <c r="B17" s="164">
        <v>4.3169311016721448</v>
      </c>
    </row>
    <row r="18" spans="1:4" x14ac:dyDescent="0.2">
      <c r="A18" s="152">
        <v>2040</v>
      </c>
      <c r="B18" s="164">
        <v>4.3005337928347345</v>
      </c>
    </row>
    <row r="19" spans="1:4" x14ac:dyDescent="0.2">
      <c r="A19" s="152">
        <v>2041</v>
      </c>
      <c r="B19" s="164">
        <v>4.2874718538165775</v>
      </c>
      <c r="D19" s="278" t="s">
        <v>130</v>
      </c>
    </row>
    <row r="20" spans="1:4" x14ac:dyDescent="0.2">
      <c r="A20" s="152">
        <v>2042</v>
      </c>
      <c r="B20" s="164">
        <v>4.2752339934574239</v>
      </c>
    </row>
    <row r="21" spans="1:4" x14ac:dyDescent="0.2">
      <c r="A21" s="152">
        <v>2043</v>
      </c>
      <c r="B21" s="164">
        <v>4.2773282785566096</v>
      </c>
    </row>
    <row r="22" spans="1:4" x14ac:dyDescent="0.2">
      <c r="A22" s="152">
        <v>2044</v>
      </c>
      <c r="B22" s="164">
        <v>4.2925658066784607</v>
      </c>
    </row>
    <row r="23" spans="1:4" x14ac:dyDescent="0.2">
      <c r="A23" s="152">
        <v>2045</v>
      </c>
      <c r="B23" s="164">
        <v>4.3177027944454416</v>
      </c>
    </row>
    <row r="24" spans="1:4" x14ac:dyDescent="0.2">
      <c r="A24" s="152">
        <v>2046</v>
      </c>
      <c r="B24" s="164">
        <v>4.3477832043580289</v>
      </c>
    </row>
    <row r="25" spans="1:4" x14ac:dyDescent="0.2">
      <c r="A25" s="152">
        <v>2047</v>
      </c>
      <c r="B25" s="164">
        <v>4.3780979442838541</v>
      </c>
    </row>
    <row r="26" spans="1:4" x14ac:dyDescent="0.2">
      <c r="A26" s="152">
        <v>2048</v>
      </c>
      <c r="B26" s="164">
        <v>4.4090118657226052</v>
      </c>
    </row>
    <row r="27" spans="1:4" x14ac:dyDescent="0.2">
      <c r="A27" s="152">
        <v>2049</v>
      </c>
      <c r="B27" s="164">
        <v>4.4400665940774182</v>
      </c>
    </row>
    <row r="28" spans="1:4" x14ac:dyDescent="0.2">
      <c r="A28" s="152">
        <v>2050</v>
      </c>
      <c r="B28" s="164">
        <v>4.4702699944946538</v>
      </c>
    </row>
    <row r="29" spans="1:4" x14ac:dyDescent="0.2">
      <c r="A29" s="152">
        <v>2051</v>
      </c>
      <c r="B29" s="164">
        <v>4.4985601214160065</v>
      </c>
    </row>
    <row r="30" spans="1:4" x14ac:dyDescent="0.2">
      <c r="A30" s="152">
        <v>2052</v>
      </c>
      <c r="B30" s="164">
        <v>4.5242261758482876</v>
      </c>
    </row>
    <row r="31" spans="1:4" x14ac:dyDescent="0.2">
      <c r="A31" s="152">
        <v>2053</v>
      </c>
      <c r="B31" s="164">
        <v>4.548115304986128</v>
      </c>
    </row>
    <row r="32" spans="1:4" x14ac:dyDescent="0.2">
      <c r="A32" s="152">
        <v>2054</v>
      </c>
      <c r="B32" s="164">
        <v>4.5694074222412038</v>
      </c>
    </row>
    <row r="33" spans="1:2" x14ac:dyDescent="0.2">
      <c r="A33" s="152">
        <v>2055</v>
      </c>
      <c r="B33" s="164">
        <v>4.5813253666324512</v>
      </c>
    </row>
    <row r="34" spans="1:2" x14ac:dyDescent="0.2">
      <c r="A34" s="152">
        <v>2056</v>
      </c>
      <c r="B34" s="164">
        <v>4.5950619152799366</v>
      </c>
    </row>
    <row r="35" spans="1:2" x14ac:dyDescent="0.2">
      <c r="A35" s="152">
        <v>2057</v>
      </c>
      <c r="B35" s="164">
        <v>4.6092249944927888</v>
      </c>
    </row>
    <row r="36" spans="1:2" x14ac:dyDescent="0.2">
      <c r="A36" s="152">
        <v>2058</v>
      </c>
      <c r="B36" s="164">
        <v>4.6189780958994318</v>
      </c>
    </row>
    <row r="37" spans="1:2" x14ac:dyDescent="0.2">
      <c r="A37" s="152">
        <v>2059</v>
      </c>
      <c r="B37" s="164">
        <v>4.6236966191311328</v>
      </c>
    </row>
    <row r="38" spans="1:2" x14ac:dyDescent="0.2">
      <c r="A38" s="152">
        <v>2060</v>
      </c>
      <c r="B38" s="164">
        <v>4.6222765966327319</v>
      </c>
    </row>
    <row r="39" spans="1:2" x14ac:dyDescent="0.2">
      <c r="A39" s="152">
        <v>2061</v>
      </c>
      <c r="B39" s="164">
        <v>4.6148713165838169</v>
      </c>
    </row>
    <row r="40" spans="1:2" x14ac:dyDescent="0.2">
      <c r="A40" s="152">
        <v>2062</v>
      </c>
      <c r="B40" s="164">
        <v>4.6007276153759351</v>
      </c>
    </row>
    <row r="41" spans="1:2" x14ac:dyDescent="0.2">
      <c r="A41" s="152">
        <v>2063</v>
      </c>
      <c r="B41" s="164">
        <v>4.5809695420225474</v>
      </c>
    </row>
    <row r="42" spans="1:2" x14ac:dyDescent="0.2">
      <c r="A42" s="152">
        <v>2064</v>
      </c>
      <c r="B42" s="164">
        <v>4.5576619233354796</v>
      </c>
    </row>
    <row r="43" spans="1:2" x14ac:dyDescent="0.2">
      <c r="A43" s="152">
        <v>2065</v>
      </c>
      <c r="B43" s="164">
        <v>4.5327312387007463</v>
      </c>
    </row>
    <row r="44" spans="1:2" x14ac:dyDescent="0.2">
      <c r="A44" s="152">
        <v>2066</v>
      </c>
      <c r="B44" s="164">
        <v>4.5074068895823443</v>
      </c>
    </row>
    <row r="45" spans="1:2" x14ac:dyDescent="0.2">
      <c r="A45" s="152">
        <v>2067</v>
      </c>
      <c r="B45" s="164">
        <v>4.4823829678880873</v>
      </c>
    </row>
    <row r="46" spans="1:2" x14ac:dyDescent="0.2">
      <c r="A46" s="152">
        <v>2068</v>
      </c>
      <c r="B46" s="164">
        <v>4.4589022227402273</v>
      </c>
    </row>
    <row r="47" spans="1:2" x14ac:dyDescent="0.2">
      <c r="A47" s="152">
        <v>2069</v>
      </c>
      <c r="B47" s="164">
        <v>4.4375274077992177</v>
      </c>
    </row>
    <row r="48" spans="1:2" x14ac:dyDescent="0.2">
      <c r="A48" s="152">
        <v>2070</v>
      </c>
      <c r="B48" s="164">
        <v>4.4191626139352094</v>
      </c>
    </row>
    <row r="49" spans="1:2" x14ac:dyDescent="0.2">
      <c r="A49" s="152">
        <v>2071</v>
      </c>
      <c r="B49" s="164">
        <v>4.4044546158537115</v>
      </c>
    </row>
    <row r="50" spans="1:2" x14ac:dyDescent="0.2">
      <c r="A50" s="152">
        <v>2072</v>
      </c>
      <c r="B50" s="164">
        <v>4.394449755392503</v>
      </c>
    </row>
    <row r="51" spans="1:2" x14ac:dyDescent="0.2">
      <c r="A51" s="152">
        <v>2073</v>
      </c>
      <c r="B51" s="164">
        <v>4.3897286486255878</v>
      </c>
    </row>
    <row r="52" spans="1:2" x14ac:dyDescent="0.2">
      <c r="A52" s="152">
        <v>2074</v>
      </c>
      <c r="B52" s="164">
        <v>4.3906048594265341</v>
      </c>
    </row>
    <row r="53" spans="1:2" x14ac:dyDescent="0.2">
      <c r="A53" s="152">
        <v>2075</v>
      </c>
      <c r="B53" s="164">
        <v>4.3965873112267708</v>
      </c>
    </row>
    <row r="72" spans="1:1" x14ac:dyDescent="0.2">
      <c r="A72" s="56"/>
    </row>
    <row r="96" spans="1:1" x14ac:dyDescent="0.2">
      <c r="A96" s="56"/>
    </row>
  </sheetData>
  <mergeCells count="1">
    <mergeCell ref="T7:AB7"/>
  </mergeCells>
  <hyperlinks>
    <hyperlink ref="D19" location="CONTENTS!A1" display="Back to Contents" xr:uid="{84930783-37DE-46C9-ADB9-A939460749C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rgb="FF00B050"/>
  </sheetPr>
  <dimension ref="A1:G14"/>
  <sheetViews>
    <sheetView zoomScaleNormal="100" workbookViewId="0">
      <selection activeCell="A11" sqref="A11"/>
    </sheetView>
  </sheetViews>
  <sheetFormatPr defaultColWidth="8.85546875" defaultRowHeight="12" x14ac:dyDescent="0.2"/>
  <cols>
    <col min="1" max="1" width="43.28515625" style="4" customWidth="1"/>
    <col min="2" max="7" width="7.7109375" style="4" customWidth="1"/>
    <col min="8" max="16384" width="8.85546875" style="4"/>
  </cols>
  <sheetData>
    <row r="1" spans="1:7" x14ac:dyDescent="0.2">
      <c r="A1" s="179" t="s">
        <v>226</v>
      </c>
    </row>
    <row r="2" spans="1:7" ht="12.75" thickBot="1" x14ac:dyDescent="0.25">
      <c r="A2" s="10"/>
      <c r="B2" s="11">
        <v>2025</v>
      </c>
      <c r="C2" s="11">
        <v>2035</v>
      </c>
      <c r="D2" s="11">
        <v>2045</v>
      </c>
      <c r="E2" s="11">
        <v>2055</v>
      </c>
      <c r="F2" s="11">
        <v>2065</v>
      </c>
      <c r="G2" s="11">
        <v>2075</v>
      </c>
    </row>
    <row r="3" spans="1:7" ht="12.75" thickTop="1" x14ac:dyDescent="0.2">
      <c r="A3" s="12" t="s">
        <v>227</v>
      </c>
      <c r="B3" s="13">
        <v>17</v>
      </c>
      <c r="C3" s="13">
        <v>17</v>
      </c>
      <c r="D3" s="13">
        <v>17</v>
      </c>
      <c r="E3" s="13">
        <v>17</v>
      </c>
      <c r="F3" s="13">
        <v>17</v>
      </c>
      <c r="G3" s="13">
        <v>17</v>
      </c>
    </row>
    <row r="4" spans="1:7" x14ac:dyDescent="0.2">
      <c r="A4" s="12" t="s">
        <v>228</v>
      </c>
      <c r="B4" s="13">
        <v>0</v>
      </c>
      <c r="C4" s="13">
        <v>0.1</v>
      </c>
      <c r="D4" s="13">
        <v>0.1</v>
      </c>
      <c r="E4" s="13">
        <v>0.1</v>
      </c>
      <c r="F4" s="13">
        <v>0.2</v>
      </c>
      <c r="G4" s="13">
        <v>0.2</v>
      </c>
    </row>
    <row r="5" spans="1:7" x14ac:dyDescent="0.2">
      <c r="A5" s="17" t="s">
        <v>229</v>
      </c>
      <c r="B5" s="18">
        <v>0</v>
      </c>
      <c r="C5" s="18">
        <v>-0.1</v>
      </c>
      <c r="D5" s="18">
        <v>-0.2</v>
      </c>
      <c r="E5" s="18">
        <v>-0.3</v>
      </c>
      <c r="F5" s="18">
        <v>-0.3</v>
      </c>
      <c r="G5" s="18">
        <v>-0.3</v>
      </c>
    </row>
    <row r="6" spans="1:7" x14ac:dyDescent="0.2">
      <c r="A6" s="17" t="s">
        <v>231</v>
      </c>
      <c r="B6" s="18">
        <v>0</v>
      </c>
      <c r="C6" s="18">
        <v>0.1</v>
      </c>
      <c r="D6" s="18">
        <v>0.2</v>
      </c>
      <c r="E6" s="18">
        <v>0.3</v>
      </c>
      <c r="F6" s="18">
        <v>0.3</v>
      </c>
      <c r="G6" s="18">
        <v>0.4</v>
      </c>
    </row>
    <row r="7" spans="1:7" x14ac:dyDescent="0.2">
      <c r="A7" s="17" t="s">
        <v>230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ht="12.75" thickBot="1" x14ac:dyDescent="0.25">
      <c r="A8" s="19" t="s">
        <v>232</v>
      </c>
      <c r="B8" s="20">
        <v>0</v>
      </c>
      <c r="C8" s="20">
        <v>0.1</v>
      </c>
      <c r="D8" s="20">
        <v>0.1</v>
      </c>
      <c r="E8" s="20">
        <v>0.1</v>
      </c>
      <c r="F8" s="20">
        <v>0.1</v>
      </c>
      <c r="G8" s="20">
        <v>0.1</v>
      </c>
    </row>
    <row r="9" spans="1:7" x14ac:dyDescent="0.2">
      <c r="A9" s="21" t="s">
        <v>233</v>
      </c>
      <c r="B9" s="13">
        <v>17</v>
      </c>
      <c r="C9" s="13">
        <v>17.100000000000001</v>
      </c>
      <c r="D9" s="13">
        <v>17.100000000000001</v>
      </c>
      <c r="E9" s="13">
        <v>17.100000000000001</v>
      </c>
      <c r="F9" s="13">
        <v>17.2</v>
      </c>
      <c r="G9" s="13">
        <v>17.2</v>
      </c>
    </row>
    <row r="10" spans="1:7" x14ac:dyDescent="0.2">
      <c r="B10" s="8"/>
      <c r="C10" s="8"/>
      <c r="D10" s="8"/>
      <c r="E10" s="8"/>
      <c r="F10" s="8"/>
      <c r="G10" s="8"/>
    </row>
    <row r="11" spans="1:7" x14ac:dyDescent="0.2">
      <c r="A11" s="307" t="s">
        <v>130</v>
      </c>
    </row>
    <row r="14" spans="1:7" x14ac:dyDescent="0.2">
      <c r="A14" s="308"/>
    </row>
  </sheetData>
  <hyperlinks>
    <hyperlink ref="A11" location="CONTENTS!A1" display="Back to Contents" xr:uid="{ED92C52E-0901-4B8B-8985-C71C2BD45636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rgb="FF00B050"/>
  </sheetPr>
  <dimension ref="A1:S53"/>
  <sheetViews>
    <sheetView zoomScaleNormal="100" workbookViewId="0">
      <selection activeCell="G40" sqref="G40"/>
    </sheetView>
  </sheetViews>
  <sheetFormatPr defaultColWidth="8.85546875" defaultRowHeight="12" x14ac:dyDescent="0.2"/>
  <cols>
    <col min="1" max="1" width="8.85546875" style="87"/>
    <col min="2" max="3" width="11.5703125" style="183" customWidth="1"/>
    <col min="4" max="16384" width="8.85546875" style="64"/>
  </cols>
  <sheetData>
    <row r="1" spans="1:19" ht="24" x14ac:dyDescent="0.2">
      <c r="A1" s="160"/>
      <c r="B1" s="181" t="s">
        <v>264</v>
      </c>
      <c r="C1" s="181" t="s">
        <v>265</v>
      </c>
    </row>
    <row r="2" spans="1:19" x14ac:dyDescent="0.2">
      <c r="A2" s="119">
        <v>2025</v>
      </c>
      <c r="B2" s="112">
        <v>-0.14713965602452994</v>
      </c>
      <c r="C2" s="112">
        <v>-0.32692642950989104</v>
      </c>
      <c r="D2" s="165"/>
      <c r="S2" s="165"/>
    </row>
    <row r="3" spans="1:19" x14ac:dyDescent="0.2">
      <c r="A3" s="119">
        <v>2026</v>
      </c>
      <c r="B3" s="112">
        <v>1.0142132162719975E-2</v>
      </c>
      <c r="C3" s="112">
        <v>-0.20279834171846645</v>
      </c>
      <c r="D3" s="165"/>
      <c r="S3" s="165"/>
    </row>
    <row r="4" spans="1:19" x14ac:dyDescent="0.2">
      <c r="A4" s="119">
        <v>2027</v>
      </c>
      <c r="B4" s="112">
        <v>0.29725951648696025</v>
      </c>
      <c r="C4" s="112">
        <v>-7.9250458905837817E-2</v>
      </c>
      <c r="D4" s="165"/>
      <c r="S4" s="165"/>
    </row>
    <row r="5" spans="1:19" x14ac:dyDescent="0.2">
      <c r="A5" s="119">
        <v>2028</v>
      </c>
      <c r="B5" s="112">
        <v>0.51268651078651928</v>
      </c>
      <c r="C5" s="112">
        <v>4.3731724052467058E-2</v>
      </c>
      <c r="D5" s="165"/>
      <c r="S5" s="165"/>
    </row>
    <row r="6" spans="1:19" x14ac:dyDescent="0.2">
      <c r="A6" s="119">
        <v>2029</v>
      </c>
      <c r="B6" s="112">
        <v>0.58732934688316085</v>
      </c>
      <c r="C6" s="112">
        <v>0.16341271872101792</v>
      </c>
      <c r="D6" s="165"/>
      <c r="S6" s="165"/>
    </row>
    <row r="7" spans="1:19" x14ac:dyDescent="0.2">
      <c r="A7" s="119">
        <v>2030</v>
      </c>
      <c r="B7" s="112">
        <v>0.59550536041650481</v>
      </c>
      <c r="C7" s="112">
        <v>0.18027958451658854</v>
      </c>
      <c r="D7" s="165"/>
      <c r="S7" s="165"/>
    </row>
    <row r="8" spans="1:19" x14ac:dyDescent="0.2">
      <c r="A8" s="119">
        <v>2031</v>
      </c>
      <c r="B8" s="112">
        <v>0.64555307332964595</v>
      </c>
      <c r="C8" s="112">
        <v>0.19424056703442538</v>
      </c>
      <c r="D8" s="165"/>
      <c r="S8" s="165"/>
    </row>
    <row r="9" spans="1:19" x14ac:dyDescent="0.2">
      <c r="A9" s="119">
        <v>2032</v>
      </c>
      <c r="B9" s="112">
        <v>0.65048322322361507</v>
      </c>
      <c r="C9" s="112">
        <v>0.15896990202130645</v>
      </c>
      <c r="D9" s="165"/>
      <c r="S9" s="165"/>
    </row>
    <row r="10" spans="1:19" x14ac:dyDescent="0.2">
      <c r="A10" s="119">
        <v>2033</v>
      </c>
      <c r="B10" s="112">
        <v>0.65014356301891851</v>
      </c>
      <c r="C10" s="112">
        <v>0.11294483879468586</v>
      </c>
      <c r="D10" s="165"/>
      <c r="S10" s="165"/>
    </row>
    <row r="11" spans="1:19" x14ac:dyDescent="0.2">
      <c r="A11" s="119">
        <v>2034</v>
      </c>
      <c r="B11" s="112">
        <v>0.64869649788887962</v>
      </c>
      <c r="C11" s="112">
        <v>5.8544143262322379E-2</v>
      </c>
      <c r="D11" s="165"/>
      <c r="S11" s="165"/>
    </row>
    <row r="12" spans="1:19" x14ac:dyDescent="0.2">
      <c r="A12" s="119">
        <v>2035</v>
      </c>
      <c r="B12" s="112">
        <v>0.63463685486488863</v>
      </c>
      <c r="C12" s="112">
        <v>-2.0089395921624842E-2</v>
      </c>
      <c r="D12" s="165"/>
      <c r="S12" s="165"/>
    </row>
    <row r="13" spans="1:19" x14ac:dyDescent="0.2">
      <c r="A13" s="119">
        <v>2036</v>
      </c>
      <c r="B13" s="112">
        <v>0.60668042584285686</v>
      </c>
      <c r="C13" s="112">
        <v>-0.11957388332972663</v>
      </c>
      <c r="D13" s="165"/>
      <c r="S13" s="165"/>
    </row>
    <row r="14" spans="1:19" x14ac:dyDescent="0.2">
      <c r="A14" s="119">
        <v>2037</v>
      </c>
      <c r="B14" s="112">
        <v>0.55847134477922999</v>
      </c>
      <c r="C14" s="112">
        <v>-0.24911806907828016</v>
      </c>
      <c r="D14" s="165"/>
      <c r="S14" s="165"/>
    </row>
    <row r="15" spans="1:19" x14ac:dyDescent="0.2">
      <c r="A15" s="119">
        <v>2038</v>
      </c>
      <c r="B15" s="112">
        <v>0.48984779129411748</v>
      </c>
      <c r="C15" s="112">
        <v>-0.41369363090042022</v>
      </c>
      <c r="D15" s="165"/>
      <c r="S15" s="165"/>
    </row>
    <row r="16" spans="1:19" x14ac:dyDescent="0.2">
      <c r="A16" s="119">
        <v>2039</v>
      </c>
      <c r="B16" s="112">
        <v>0.38969208691426438</v>
      </c>
      <c r="C16" s="112">
        <v>-0.62187972761958932</v>
      </c>
      <c r="D16" s="165"/>
      <c r="S16" s="165"/>
    </row>
    <row r="17" spans="1:19" x14ac:dyDescent="0.2">
      <c r="A17" s="119">
        <v>2040</v>
      </c>
      <c r="B17" s="112">
        <v>0.25411049778219308</v>
      </c>
      <c r="C17" s="112">
        <v>-0.85890584173890439</v>
      </c>
      <c r="D17" s="165"/>
      <c r="S17" s="165"/>
    </row>
    <row r="18" spans="1:19" x14ac:dyDescent="0.2">
      <c r="A18" s="119">
        <v>2041</v>
      </c>
      <c r="B18" s="112">
        <v>9.7035350752346261E-2</v>
      </c>
      <c r="C18" s="112">
        <v>-1.1011769863837575</v>
      </c>
      <c r="D18" s="165"/>
      <c r="S18" s="165"/>
    </row>
    <row r="19" spans="1:19" x14ac:dyDescent="0.2">
      <c r="A19" s="119">
        <v>2042</v>
      </c>
      <c r="B19" s="112">
        <v>6.0922439619055524E-3</v>
      </c>
      <c r="C19" s="112">
        <v>-1.338923477666448</v>
      </c>
      <c r="D19" s="165"/>
      <c r="S19" s="165"/>
    </row>
    <row r="20" spans="1:19" x14ac:dyDescent="0.2">
      <c r="A20" s="119">
        <v>2043</v>
      </c>
      <c r="B20" s="112">
        <v>-0.14030318498803318</v>
      </c>
      <c r="C20" s="112">
        <v>-1.5539921511376082</v>
      </c>
      <c r="D20" s="165"/>
      <c r="S20" s="165"/>
    </row>
    <row r="21" spans="1:19" x14ac:dyDescent="0.2">
      <c r="A21" s="119">
        <v>2044</v>
      </c>
      <c r="B21" s="112">
        <v>-0.28783560876844128</v>
      </c>
      <c r="C21" s="112">
        <v>-1.7639180230810254</v>
      </c>
      <c r="D21" s="165"/>
      <c r="S21" s="165"/>
    </row>
    <row r="22" spans="1:19" x14ac:dyDescent="0.2">
      <c r="A22" s="119">
        <v>2045</v>
      </c>
      <c r="B22" s="112">
        <v>-0.4321247259615717</v>
      </c>
      <c r="C22" s="112">
        <v>-1.9583079408727251</v>
      </c>
      <c r="D22" s="165"/>
      <c r="S22" s="165"/>
    </row>
    <row r="23" spans="1:19" x14ac:dyDescent="0.2">
      <c r="A23" s="119">
        <v>2046</v>
      </c>
      <c r="B23" s="112">
        <v>-0.558737851544576</v>
      </c>
      <c r="C23" s="112">
        <v>-2.1024650913463425</v>
      </c>
      <c r="D23" s="165"/>
      <c r="S23" s="165"/>
    </row>
    <row r="24" spans="1:19" x14ac:dyDescent="0.2">
      <c r="A24" s="119">
        <v>2047</v>
      </c>
      <c r="B24" s="112">
        <v>-0.65947772330695109</v>
      </c>
      <c r="C24" s="112">
        <v>-2.2277081374262249</v>
      </c>
      <c r="D24" s="165"/>
      <c r="S24" s="165"/>
    </row>
    <row r="25" spans="1:19" x14ac:dyDescent="0.2">
      <c r="A25" s="119">
        <v>2048</v>
      </c>
      <c r="B25" s="112">
        <v>-0.73828477870221754</v>
      </c>
      <c r="C25" s="112">
        <v>-2.3502975080272055</v>
      </c>
      <c r="D25" s="165"/>
      <c r="S25" s="165"/>
    </row>
    <row r="26" spans="1:19" x14ac:dyDescent="0.2">
      <c r="A26" s="119">
        <v>2049</v>
      </c>
      <c r="B26" s="112">
        <v>-0.80923375304824141</v>
      </c>
      <c r="C26" s="112">
        <v>-2.4738894954579003</v>
      </c>
      <c r="D26" s="165"/>
      <c r="E26" s="324" t="s">
        <v>130</v>
      </c>
      <c r="F26" s="324"/>
      <c r="S26" s="165"/>
    </row>
    <row r="27" spans="1:19" x14ac:dyDescent="0.2">
      <c r="A27" s="119">
        <v>2050</v>
      </c>
      <c r="B27" s="112">
        <v>-0.87832364730457257</v>
      </c>
      <c r="C27" s="112">
        <v>-2.5998608425999645</v>
      </c>
      <c r="D27" s="165"/>
      <c r="S27" s="165"/>
    </row>
    <row r="28" spans="1:19" x14ac:dyDescent="0.2">
      <c r="A28" s="119">
        <v>2051</v>
      </c>
      <c r="B28" s="112">
        <v>-0.94453841378825665</v>
      </c>
      <c r="C28" s="112">
        <v>-2.7223316183598829</v>
      </c>
      <c r="D28" s="165"/>
      <c r="S28" s="165"/>
    </row>
    <row r="29" spans="1:19" x14ac:dyDescent="0.2">
      <c r="A29" s="119">
        <v>2052</v>
      </c>
      <c r="B29" s="112">
        <v>-1.007329924967971</v>
      </c>
      <c r="C29" s="112">
        <v>-2.8386969200121062</v>
      </c>
      <c r="D29" s="165"/>
      <c r="S29" s="165"/>
    </row>
    <row r="30" spans="1:19" x14ac:dyDescent="0.2">
      <c r="A30" s="119">
        <v>2053</v>
      </c>
      <c r="B30" s="112">
        <v>-1.0656401786549914</v>
      </c>
      <c r="C30" s="112">
        <v>-2.9520578511815536</v>
      </c>
      <c r="D30" s="165"/>
      <c r="S30" s="165"/>
    </row>
    <row r="31" spans="1:19" x14ac:dyDescent="0.2">
      <c r="A31" s="119">
        <v>2054</v>
      </c>
      <c r="B31" s="112">
        <v>-1.119941271790136</v>
      </c>
      <c r="C31" s="112">
        <v>-3.0626259440311134</v>
      </c>
      <c r="D31" s="165"/>
      <c r="S31" s="165"/>
    </row>
    <row r="32" spans="1:19" x14ac:dyDescent="0.2">
      <c r="A32" s="119">
        <v>2055</v>
      </c>
      <c r="B32" s="112">
        <v>-1.116849992602722</v>
      </c>
      <c r="C32" s="112">
        <v>-3.1659359281321429</v>
      </c>
      <c r="D32" s="165"/>
      <c r="S32" s="165"/>
    </row>
    <row r="33" spans="1:19" x14ac:dyDescent="0.2">
      <c r="A33" s="119">
        <v>2056</v>
      </c>
      <c r="B33" s="112">
        <v>-1.1697855141806528</v>
      </c>
      <c r="C33" s="112">
        <v>-3.26319301334801</v>
      </c>
      <c r="D33" s="182"/>
      <c r="S33" s="165"/>
    </row>
    <row r="34" spans="1:19" x14ac:dyDescent="0.2">
      <c r="A34" s="119">
        <v>2057</v>
      </c>
      <c r="B34" s="112">
        <v>-1.2625063087985211</v>
      </c>
      <c r="C34" s="112">
        <v>-3.3500671653114829</v>
      </c>
      <c r="D34" s="182"/>
      <c r="S34" s="165"/>
    </row>
    <row r="35" spans="1:19" x14ac:dyDescent="0.2">
      <c r="A35" s="119">
        <v>2058</v>
      </c>
      <c r="B35" s="112">
        <v>-1.3493740063282598</v>
      </c>
      <c r="C35" s="112">
        <v>-3.4121854020132716</v>
      </c>
      <c r="D35" s="165"/>
      <c r="S35" s="165"/>
    </row>
    <row r="36" spans="1:19" x14ac:dyDescent="0.2">
      <c r="A36" s="119">
        <v>2059</v>
      </c>
      <c r="B36" s="112">
        <v>-1.4226507295025197</v>
      </c>
      <c r="C36" s="112">
        <v>-3.4496594065367887</v>
      </c>
      <c r="D36" s="165"/>
      <c r="S36" s="165"/>
    </row>
    <row r="37" spans="1:19" x14ac:dyDescent="0.2">
      <c r="A37" s="119">
        <v>2060</v>
      </c>
      <c r="B37" s="112">
        <v>-1.4708764108834362</v>
      </c>
      <c r="C37" s="112">
        <v>-3.4424142993396689</v>
      </c>
      <c r="D37" s="165"/>
      <c r="S37" s="165"/>
    </row>
    <row r="38" spans="1:19" x14ac:dyDescent="0.2">
      <c r="A38" s="119">
        <v>2061</v>
      </c>
      <c r="B38" s="112">
        <v>-1.4921037623480906</v>
      </c>
      <c r="C38" s="112">
        <v>-3.3976278326943845</v>
      </c>
      <c r="D38" s="165"/>
      <c r="S38" s="165"/>
    </row>
    <row r="39" spans="1:19" x14ac:dyDescent="0.2">
      <c r="A39" s="119">
        <v>2062</v>
      </c>
      <c r="B39" s="112">
        <v>-1.475413661092535</v>
      </c>
      <c r="C39" s="112">
        <v>-3.3301740259455475</v>
      </c>
      <c r="D39" s="165"/>
      <c r="S39" s="165"/>
    </row>
    <row r="40" spans="1:19" x14ac:dyDescent="0.2">
      <c r="A40" s="119">
        <v>2063</v>
      </c>
      <c r="B40" s="112">
        <v>-1.4271322820211356</v>
      </c>
      <c r="C40" s="112">
        <v>-3.2527270197163496</v>
      </c>
      <c r="D40" s="165"/>
      <c r="S40" s="165"/>
    </row>
    <row r="41" spans="1:19" x14ac:dyDescent="0.2">
      <c r="A41" s="119">
        <v>2064</v>
      </c>
      <c r="B41" s="112">
        <v>-1.3603545739713692</v>
      </c>
      <c r="C41" s="112">
        <v>-3.1704274735175506</v>
      </c>
      <c r="D41" s="165"/>
      <c r="S41" s="165"/>
    </row>
    <row r="42" spans="1:19" x14ac:dyDescent="0.2">
      <c r="A42" s="119">
        <v>2065</v>
      </c>
      <c r="B42" s="112">
        <v>-1.2847086490867632</v>
      </c>
      <c r="C42" s="112">
        <v>-3.0821536212547844</v>
      </c>
      <c r="D42" s="165"/>
      <c r="S42" s="165"/>
    </row>
    <row r="43" spans="1:19" x14ac:dyDescent="0.2">
      <c r="A43" s="119">
        <v>2066</v>
      </c>
      <c r="B43" s="112">
        <v>-1.2048591950343592</v>
      </c>
      <c r="C43" s="112">
        <v>-2.9984945322784728</v>
      </c>
      <c r="D43" s="165"/>
      <c r="S43" s="165"/>
    </row>
    <row r="44" spans="1:19" x14ac:dyDescent="0.2">
      <c r="A44" s="119">
        <v>2067</v>
      </c>
      <c r="B44" s="112">
        <v>-1.1240455834685967</v>
      </c>
      <c r="C44" s="112">
        <v>-2.9205389582719192</v>
      </c>
      <c r="D44" s="165"/>
      <c r="S44" s="165"/>
    </row>
    <row r="45" spans="1:19" x14ac:dyDescent="0.2">
      <c r="A45" s="119">
        <v>2068</v>
      </c>
      <c r="B45" s="112">
        <v>-1.0516233217453994</v>
      </c>
      <c r="C45" s="112">
        <v>-2.8569170827257633</v>
      </c>
      <c r="D45" s="165"/>
      <c r="S45" s="165"/>
    </row>
    <row r="46" spans="1:19" x14ac:dyDescent="0.2">
      <c r="A46" s="119">
        <v>2069</v>
      </c>
      <c r="B46" s="112">
        <v>-0.98741844209371799</v>
      </c>
      <c r="C46" s="112">
        <v>-2.8092331977078242</v>
      </c>
      <c r="D46" s="165"/>
      <c r="S46" s="165"/>
    </row>
    <row r="47" spans="1:19" x14ac:dyDescent="0.2">
      <c r="A47" s="119">
        <v>2070</v>
      </c>
      <c r="B47" s="112">
        <v>-0.93664646692889164</v>
      </c>
      <c r="C47" s="112">
        <v>-2.7870901454046439</v>
      </c>
      <c r="D47" s="165"/>
      <c r="S47" s="165"/>
    </row>
    <row r="48" spans="1:19" x14ac:dyDescent="0.2">
      <c r="A48" s="119" t="s">
        <v>42</v>
      </c>
      <c r="B48" s="112">
        <v>-0.90193703734514941</v>
      </c>
      <c r="C48" s="112">
        <v>-2.793299657740743</v>
      </c>
      <c r="D48" s="165"/>
      <c r="S48" s="165"/>
    </row>
    <row r="49" spans="1:19" x14ac:dyDescent="0.2">
      <c r="A49" s="119" t="s">
        <v>43</v>
      </c>
      <c r="B49" s="112">
        <v>-0.89151874535295939</v>
      </c>
      <c r="C49" s="112">
        <v>-2.829272071370287</v>
      </c>
      <c r="D49" s="165"/>
      <c r="S49" s="165"/>
    </row>
    <row r="50" spans="1:19" x14ac:dyDescent="0.2">
      <c r="A50" s="119">
        <v>2073</v>
      </c>
      <c r="B50" s="112">
        <v>-0.90816921501676973</v>
      </c>
      <c r="C50" s="112">
        <v>-2.8918877596858632</v>
      </c>
      <c r="D50" s="165"/>
      <c r="S50" s="165"/>
    </row>
    <row r="51" spans="1:19" x14ac:dyDescent="0.2">
      <c r="A51" s="119">
        <v>2074</v>
      </c>
      <c r="B51" s="112">
        <v>-0.95895673366866596</v>
      </c>
      <c r="C51" s="112">
        <v>-2.9729814958348459</v>
      </c>
      <c r="D51" s="165"/>
    </row>
    <row r="52" spans="1:19" x14ac:dyDescent="0.2">
      <c r="A52" s="119">
        <v>2075</v>
      </c>
      <c r="B52" s="112">
        <v>-1.0331868745746711</v>
      </c>
      <c r="C52" s="112"/>
      <c r="D52" s="165"/>
    </row>
    <row r="53" spans="1:19" x14ac:dyDescent="0.2">
      <c r="D53" s="165"/>
    </row>
  </sheetData>
  <mergeCells count="1">
    <mergeCell ref="E26:F26"/>
  </mergeCells>
  <hyperlinks>
    <hyperlink ref="E26:F26" location="CONTENTS!A1" display="Back to Contents" xr:uid="{6C00B9C2-DB81-4517-AFD2-E74ABA34662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rgb="FF00B050"/>
  </sheetPr>
  <dimension ref="A1:N16"/>
  <sheetViews>
    <sheetView zoomScaleNormal="100" workbookViewId="0">
      <selection activeCell="L36" sqref="L36"/>
    </sheetView>
  </sheetViews>
  <sheetFormatPr defaultColWidth="8.85546875" defaultRowHeight="12" x14ac:dyDescent="0.2"/>
  <cols>
    <col min="1" max="1" width="32" style="4" customWidth="1"/>
    <col min="2" max="7" width="8.28515625" style="4" customWidth="1"/>
    <col min="8" max="16384" width="8.85546875" style="4"/>
  </cols>
  <sheetData>
    <row r="1" spans="1:14" ht="14.25" x14ac:dyDescent="0.2">
      <c r="A1" s="135" t="s">
        <v>246</v>
      </c>
      <c r="B1" s="63"/>
      <c r="C1" s="63"/>
      <c r="D1" s="63"/>
      <c r="E1" s="63"/>
      <c r="F1" s="63"/>
      <c r="G1" s="63"/>
    </row>
    <row r="2" spans="1:14" customFormat="1" ht="15.75" thickBot="1" x14ac:dyDescent="0.3">
      <c r="A2" s="10"/>
      <c r="B2" s="11">
        <v>2025</v>
      </c>
      <c r="C2" s="11">
        <v>2035</v>
      </c>
      <c r="D2" s="11">
        <v>2045</v>
      </c>
      <c r="E2" s="11">
        <v>2055</v>
      </c>
      <c r="F2" s="11">
        <v>2065</v>
      </c>
      <c r="G2" s="11">
        <v>2075</v>
      </c>
    </row>
    <row r="3" spans="1:14" customFormat="1" ht="15.75" thickTop="1" x14ac:dyDescent="0.25">
      <c r="A3" s="12" t="s">
        <v>234</v>
      </c>
      <c r="B3" s="146">
        <v>4</v>
      </c>
      <c r="C3" s="13">
        <v>4.1059416525975214</v>
      </c>
      <c r="D3" s="13">
        <v>4.1881872955914599</v>
      </c>
      <c r="E3" s="147">
        <v>4.2520370244340393</v>
      </c>
      <c r="F3" s="147">
        <v>4.3016054602181848</v>
      </c>
      <c r="G3" s="147">
        <v>4.3400869051769373</v>
      </c>
      <c r="I3" s="47"/>
      <c r="J3" s="47"/>
      <c r="K3" s="47"/>
      <c r="L3" s="47"/>
      <c r="M3" s="47"/>
      <c r="N3" s="47"/>
    </row>
    <row r="4" spans="1:14" customFormat="1" ht="15" x14ac:dyDescent="0.25">
      <c r="A4" s="12" t="s">
        <v>235</v>
      </c>
      <c r="B4" s="13">
        <v>3.9</v>
      </c>
      <c r="C4" s="13">
        <v>3.6002351798129806</v>
      </c>
      <c r="D4" s="13">
        <v>3.3675188706110935</v>
      </c>
      <c r="E4" s="147">
        <v>3.1868543065212789</v>
      </c>
      <c r="F4" s="147">
        <v>3.0465990539792447</v>
      </c>
      <c r="G4" s="147">
        <v>2.9377147469501597</v>
      </c>
      <c r="I4" s="47"/>
      <c r="J4" s="47"/>
      <c r="K4" s="47"/>
      <c r="L4" s="47"/>
      <c r="M4" s="47"/>
      <c r="N4" s="47"/>
    </row>
    <row r="5" spans="1:14" customFormat="1" ht="15" x14ac:dyDescent="0.25">
      <c r="A5" s="12" t="s">
        <v>236</v>
      </c>
      <c r="B5" s="13">
        <v>0.2</v>
      </c>
      <c r="C5" s="13">
        <v>0.2</v>
      </c>
      <c r="D5" s="13">
        <v>0.2</v>
      </c>
      <c r="E5" s="13">
        <v>0.2</v>
      </c>
      <c r="F5" s="13">
        <v>0.2</v>
      </c>
      <c r="G5" s="13">
        <v>0.2</v>
      </c>
      <c r="I5" s="47"/>
      <c r="J5" s="47"/>
      <c r="K5" s="47"/>
      <c r="L5" s="47"/>
      <c r="M5" s="47"/>
      <c r="N5" s="47"/>
    </row>
    <row r="6" spans="1:14" customFormat="1" ht="15" x14ac:dyDescent="0.25">
      <c r="A6" s="12" t="s">
        <v>237</v>
      </c>
      <c r="B6" s="13">
        <v>16.261026972065743</v>
      </c>
      <c r="C6" s="13">
        <v>16.388454926589201</v>
      </c>
      <c r="D6" s="13">
        <v>16.610873036502056</v>
      </c>
      <c r="E6" s="147">
        <v>16.825375361441669</v>
      </c>
      <c r="F6" s="147">
        <v>16.900894134105737</v>
      </c>
      <c r="G6" s="147">
        <v>16.901436172856528</v>
      </c>
      <c r="I6" s="47"/>
      <c r="J6" s="47"/>
      <c r="K6" s="47"/>
      <c r="L6" s="47"/>
      <c r="M6" s="47"/>
      <c r="N6" s="47"/>
    </row>
    <row r="7" spans="1:14" customFormat="1" ht="15" x14ac:dyDescent="0.25">
      <c r="A7" s="17" t="s">
        <v>238</v>
      </c>
      <c r="B7" s="18">
        <v>8.6</v>
      </c>
      <c r="C7" s="18">
        <v>8.8277745530846712</v>
      </c>
      <c r="D7" s="18">
        <v>9.0046026855216379</v>
      </c>
      <c r="E7" s="148">
        <v>9.1418796025331837</v>
      </c>
      <c r="F7" s="148">
        <v>9.2484517394690968</v>
      </c>
      <c r="G7" s="148">
        <v>9.3311868461304144</v>
      </c>
      <c r="I7" s="47"/>
      <c r="J7" s="47"/>
      <c r="K7" s="47"/>
      <c r="L7" s="47"/>
      <c r="M7" s="47"/>
      <c r="N7" s="47"/>
    </row>
    <row r="8" spans="1:14" customFormat="1" ht="15" x14ac:dyDescent="0.25">
      <c r="A8" s="17" t="s">
        <v>240</v>
      </c>
      <c r="B8" s="18">
        <v>4.4000000000000004</v>
      </c>
      <c r="C8" s="18">
        <v>4.5165358178572736</v>
      </c>
      <c r="D8" s="18">
        <v>4.6070060251506062</v>
      </c>
      <c r="E8" s="148">
        <v>4.6772407268774439</v>
      </c>
      <c r="F8" s="148">
        <v>4.7317660062400035</v>
      </c>
      <c r="G8" s="148">
        <v>4.7740955956946314</v>
      </c>
      <c r="I8" s="47"/>
      <c r="J8" s="47"/>
      <c r="K8" s="47"/>
      <c r="L8" s="47"/>
      <c r="M8" s="47"/>
      <c r="N8" s="47"/>
    </row>
    <row r="9" spans="1:14" customFormat="1" ht="15" x14ac:dyDescent="0.25">
      <c r="A9" s="17" t="s">
        <v>239</v>
      </c>
      <c r="B9" s="18">
        <v>1.8610269720657449</v>
      </c>
      <c r="C9" s="18">
        <v>1.6070649772381242</v>
      </c>
      <c r="D9" s="18">
        <v>1.5333987723728006</v>
      </c>
      <c r="E9" s="148">
        <v>1.5180420734791287</v>
      </c>
      <c r="F9" s="148">
        <v>1.4151144773202713</v>
      </c>
      <c r="G9" s="148">
        <v>1.2771233142195515</v>
      </c>
      <c r="I9" s="47"/>
      <c r="J9" s="47"/>
      <c r="K9" s="47"/>
      <c r="L9" s="47"/>
      <c r="M9" s="47"/>
      <c r="N9" s="47"/>
    </row>
    <row r="10" spans="1:14" customFormat="1" ht="15" x14ac:dyDescent="0.25">
      <c r="A10" s="17" t="s">
        <v>241</v>
      </c>
      <c r="B10" s="18">
        <v>1.4</v>
      </c>
      <c r="C10" s="18">
        <v>1.4370795784091324</v>
      </c>
      <c r="D10" s="18">
        <v>1.4658655534570109</v>
      </c>
      <c r="E10" s="148">
        <v>1.4882129585519137</v>
      </c>
      <c r="F10" s="148">
        <v>1.5055619110763645</v>
      </c>
      <c r="G10" s="148">
        <v>1.519030416811928</v>
      </c>
    </row>
    <row r="11" spans="1:14" customFormat="1" ht="15" x14ac:dyDescent="0.25">
      <c r="A11" s="12" t="s">
        <v>242</v>
      </c>
      <c r="B11" s="13">
        <v>11</v>
      </c>
      <c r="C11" s="13">
        <v>11</v>
      </c>
      <c r="D11" s="13">
        <v>11</v>
      </c>
      <c r="E11" s="13">
        <v>11</v>
      </c>
      <c r="F11" s="13">
        <v>11</v>
      </c>
      <c r="G11" s="13">
        <v>11</v>
      </c>
    </row>
    <row r="12" spans="1:14" customFormat="1" ht="15" x14ac:dyDescent="0.25">
      <c r="A12" s="12" t="s">
        <v>243</v>
      </c>
      <c r="B12" s="13">
        <v>0.6</v>
      </c>
      <c r="C12" s="13">
        <v>0.6</v>
      </c>
      <c r="D12" s="13">
        <v>0.6</v>
      </c>
      <c r="E12" s="13">
        <v>0.6</v>
      </c>
      <c r="F12" s="13">
        <v>0.6</v>
      </c>
      <c r="G12" s="13">
        <v>0.6</v>
      </c>
    </row>
    <row r="13" spans="1:14" customFormat="1" ht="15.75" thickBot="1" x14ac:dyDescent="0.3">
      <c r="A13" s="149" t="s">
        <v>244</v>
      </c>
      <c r="B13" s="150">
        <v>4.8</v>
      </c>
      <c r="C13" s="150">
        <v>4.8</v>
      </c>
      <c r="D13" s="150">
        <v>4.8</v>
      </c>
      <c r="E13" s="150">
        <v>4.8</v>
      </c>
      <c r="F13" s="150">
        <v>4.8</v>
      </c>
      <c r="G13" s="150">
        <v>4.8</v>
      </c>
    </row>
    <row r="14" spans="1:14" customFormat="1" ht="15.75" thickTop="1" x14ac:dyDescent="0.25">
      <c r="A14" s="21" t="s">
        <v>245</v>
      </c>
      <c r="B14" s="13">
        <v>40.761026972065743</v>
      </c>
      <c r="C14" s="13">
        <v>40.694631758999705</v>
      </c>
      <c r="D14" s="13">
        <v>40.766579202704612</v>
      </c>
      <c r="E14" s="13">
        <v>40.864266692396988</v>
      </c>
      <c r="F14" s="13">
        <v>40.849098648303162</v>
      </c>
      <c r="G14" s="13">
        <v>40.779237824983625</v>
      </c>
    </row>
    <row r="16" spans="1:14" x14ac:dyDescent="0.2">
      <c r="A16" s="307" t="s">
        <v>130</v>
      </c>
    </row>
  </sheetData>
  <hyperlinks>
    <hyperlink ref="A16" location="CONTENTS!A1" display="Back to Contents" xr:uid="{BB1F25BA-F0A4-4FA5-84C0-3BC9C92AC6B5}"/>
  </hyperlink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O17" sqref="O17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rgb="FF00B050"/>
  </sheetPr>
  <dimension ref="A1:AZ28"/>
  <sheetViews>
    <sheetView zoomScaleNormal="100" workbookViewId="0">
      <selection activeCell="G32" sqref="G32"/>
    </sheetView>
  </sheetViews>
  <sheetFormatPr defaultColWidth="8.85546875" defaultRowHeight="12" x14ac:dyDescent="0.2"/>
  <cols>
    <col min="1" max="1" width="31.5703125" style="4" customWidth="1"/>
    <col min="2" max="16384" width="8.85546875" style="4"/>
  </cols>
  <sheetData>
    <row r="1" spans="1:52" x14ac:dyDescent="0.2">
      <c r="A1" s="4" t="s">
        <v>346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346</v>
      </c>
      <c r="B3" s="5">
        <v>-1.3420608274186847</v>
      </c>
      <c r="C3" s="5">
        <v>-1.5470367434435133</v>
      </c>
      <c r="D3" s="5">
        <v>-1.5307562210158565</v>
      </c>
      <c r="E3" s="5">
        <v>-1.6036645448709805</v>
      </c>
      <c r="F3" s="5">
        <v>-1.7583372262397106</v>
      </c>
      <c r="G3" s="5">
        <v>-1.9831145633467813</v>
      </c>
      <c r="H3" s="5">
        <v>-1.760502724414053</v>
      </c>
      <c r="I3" s="5">
        <v>-1.5886425921811878</v>
      </c>
      <c r="J3" s="5">
        <v>-1.425786556410884</v>
      </c>
      <c r="K3" s="5">
        <v>-1.065046110561866</v>
      </c>
      <c r="L3" s="5">
        <v>-1.1180939052295926</v>
      </c>
      <c r="M3" s="5">
        <v>-1.1814919290018864</v>
      </c>
      <c r="N3" s="5">
        <v>-1.2640799217117902</v>
      </c>
      <c r="O3" s="5">
        <v>-1.374592692339931</v>
      </c>
      <c r="P3" s="5">
        <v>-1.5267402987859882</v>
      </c>
      <c r="Q3" s="5">
        <v>-1.7219336204855296</v>
      </c>
      <c r="R3" s="5">
        <v>-1.937643087613786</v>
      </c>
      <c r="S3" s="5">
        <v>-2.0774263086060003</v>
      </c>
      <c r="T3" s="5">
        <v>-2.2889217295293136</v>
      </c>
      <c r="U3" s="5">
        <v>-2.5193232581741327</v>
      </c>
      <c r="V3" s="5">
        <v>-2.7596727758649919</v>
      </c>
      <c r="W3" s="5">
        <v>-2.986387875577698</v>
      </c>
      <c r="X3" s="5">
        <v>-3.1850240067278079</v>
      </c>
      <c r="Y3" s="5">
        <v>-3.3601274439575519</v>
      </c>
      <c r="Z3" s="5">
        <v>-3.5299725504698145</v>
      </c>
      <c r="AA3" s="5">
        <v>-3.698361675603465</v>
      </c>
      <c r="AB3" s="5">
        <v>-3.859331419178794</v>
      </c>
      <c r="AC3" s="5">
        <v>-4.0121726416646553</v>
      </c>
      <c r="AD3" s="5">
        <v>-4.1579513355410711</v>
      </c>
      <c r="AE3" s="5">
        <v>-4.2965315901846708</v>
      </c>
      <c r="AF3" s="5">
        <v>-4.3648541792514663</v>
      </c>
      <c r="AG3" s="5">
        <v>-4.4978623530568669</v>
      </c>
      <c r="AH3" s="5">
        <v>-4.6756639617427496</v>
      </c>
      <c r="AI3" s="5">
        <v>-4.844954618171819</v>
      </c>
      <c r="AJ3" s="5">
        <v>-4.9961420140338291</v>
      </c>
      <c r="AK3" s="5">
        <v>-5.1109850073625864</v>
      </c>
      <c r="AL3" s="5">
        <v>-5.1867727101864674</v>
      </c>
      <c r="AM3" s="5">
        <v>-5.2101053484987432</v>
      </c>
      <c r="AN3" s="5">
        <v>-5.1897635366680746</v>
      </c>
      <c r="AO3" s="5">
        <v>-5.1440846261012183</v>
      </c>
      <c r="AP3" s="5">
        <v>-5.0824849011075983</v>
      </c>
      <c r="AQ3" s="5">
        <v>-5.0120042533426741</v>
      </c>
      <c r="AR3" s="5">
        <v>-4.9378481126548408</v>
      </c>
      <c r="AS3" s="5">
        <v>-4.8715720642384213</v>
      </c>
      <c r="AT3" s="5">
        <v>-4.8126100318354972</v>
      </c>
      <c r="AU3" s="5">
        <v>-4.7642837073224413</v>
      </c>
      <c r="AV3" s="5">
        <v>-4.7321701741084397</v>
      </c>
      <c r="AW3" s="5">
        <v>-4.7279449326002876</v>
      </c>
      <c r="AX3" s="5">
        <v>-4.7581467950985896</v>
      </c>
      <c r="AY3" s="5">
        <v>-4.8305781229613061</v>
      </c>
      <c r="AZ3" s="5">
        <v>-4.9107907176921728</v>
      </c>
    </row>
    <row r="28" spans="1:2" x14ac:dyDescent="0.2">
      <c r="A28" s="307" t="s">
        <v>130</v>
      </c>
      <c r="B28" s="307"/>
    </row>
  </sheetData>
  <hyperlinks>
    <hyperlink ref="A28" location="CONTENTS!A1" display="Back to Contents" xr:uid="{5FADFB17-9363-46F1-B667-292D721BFB5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rgb="FF00B050"/>
  </sheetPr>
  <dimension ref="A1:AZ30"/>
  <sheetViews>
    <sheetView zoomScaleNormal="100" workbookViewId="0">
      <selection activeCell="M31" sqref="M31"/>
    </sheetView>
  </sheetViews>
  <sheetFormatPr defaultColWidth="8.85546875" defaultRowHeight="12" x14ac:dyDescent="0.2"/>
  <cols>
    <col min="1" max="1" width="40" style="4" customWidth="1"/>
    <col min="2" max="16384" width="8.85546875" style="4"/>
  </cols>
  <sheetData>
    <row r="1" spans="1:52" x14ac:dyDescent="0.2">
      <c r="A1" s="4" t="s">
        <v>347</v>
      </c>
    </row>
    <row r="2" spans="1:52" x14ac:dyDescent="0.2">
      <c r="A2" s="136"/>
      <c r="B2" s="152">
        <v>2025</v>
      </c>
      <c r="C2" s="152">
        <v>2026</v>
      </c>
      <c r="D2" s="152">
        <v>2027</v>
      </c>
      <c r="E2" s="152">
        <v>2028</v>
      </c>
      <c r="F2" s="152">
        <v>2029</v>
      </c>
      <c r="G2" s="152">
        <v>2030</v>
      </c>
      <c r="H2" s="152">
        <v>2031</v>
      </c>
      <c r="I2" s="152">
        <v>2032</v>
      </c>
      <c r="J2" s="152">
        <v>2033</v>
      </c>
      <c r="K2" s="152">
        <v>2034</v>
      </c>
      <c r="L2" s="152">
        <v>2035</v>
      </c>
      <c r="M2" s="152">
        <v>2036</v>
      </c>
      <c r="N2" s="152">
        <v>2037</v>
      </c>
      <c r="O2" s="152">
        <v>2038</v>
      </c>
      <c r="P2" s="152">
        <v>2039</v>
      </c>
      <c r="Q2" s="152">
        <v>2040</v>
      </c>
      <c r="R2" s="152">
        <v>2041</v>
      </c>
      <c r="S2" s="152">
        <v>2042</v>
      </c>
      <c r="T2" s="152">
        <v>2043</v>
      </c>
      <c r="U2" s="152">
        <v>2044</v>
      </c>
      <c r="V2" s="152">
        <v>2045</v>
      </c>
      <c r="W2" s="152">
        <v>2046</v>
      </c>
      <c r="X2" s="152">
        <v>2047</v>
      </c>
      <c r="Y2" s="152">
        <v>2048</v>
      </c>
      <c r="Z2" s="152">
        <v>2049</v>
      </c>
      <c r="AA2" s="152">
        <v>2050</v>
      </c>
      <c r="AB2" s="152">
        <v>2051</v>
      </c>
      <c r="AC2" s="152">
        <v>2052</v>
      </c>
      <c r="AD2" s="152">
        <v>2053</v>
      </c>
      <c r="AE2" s="152">
        <v>2054</v>
      </c>
      <c r="AF2" s="152">
        <v>2055</v>
      </c>
      <c r="AG2" s="152">
        <v>2056</v>
      </c>
      <c r="AH2" s="152">
        <v>2057</v>
      </c>
      <c r="AI2" s="152">
        <v>2058</v>
      </c>
      <c r="AJ2" s="152">
        <v>2059</v>
      </c>
      <c r="AK2" s="152">
        <v>2060</v>
      </c>
      <c r="AL2" s="152">
        <v>2061</v>
      </c>
      <c r="AM2" s="152">
        <v>2062</v>
      </c>
      <c r="AN2" s="152">
        <v>2063</v>
      </c>
      <c r="AO2" s="152">
        <v>2064</v>
      </c>
      <c r="AP2" s="152">
        <v>2065</v>
      </c>
      <c r="AQ2" s="152">
        <v>2066</v>
      </c>
      <c r="AR2" s="152">
        <v>2067</v>
      </c>
      <c r="AS2" s="152">
        <v>2068</v>
      </c>
      <c r="AT2" s="152">
        <v>2069</v>
      </c>
      <c r="AU2" s="152">
        <v>2070</v>
      </c>
      <c r="AV2" s="152">
        <v>2071</v>
      </c>
      <c r="AW2" s="152">
        <v>2072</v>
      </c>
      <c r="AX2" s="152">
        <v>2073</v>
      </c>
      <c r="AY2" s="152">
        <v>2074</v>
      </c>
      <c r="AZ2" s="152">
        <v>2075</v>
      </c>
    </row>
    <row r="3" spans="1:52" x14ac:dyDescent="0.2">
      <c r="A3" s="136" t="s">
        <v>348</v>
      </c>
      <c r="B3" s="137">
        <v>44.5</v>
      </c>
      <c r="C3" s="137">
        <v>45.781742600989595</v>
      </c>
      <c r="D3" s="137">
        <v>47.027873979126454</v>
      </c>
      <c r="E3" s="137">
        <v>47.849349597023959</v>
      </c>
      <c r="F3" s="137">
        <v>48.978112396956057</v>
      </c>
      <c r="G3" s="137">
        <v>50.443175194443704</v>
      </c>
      <c r="H3" s="137">
        <v>51.655409999891404</v>
      </c>
      <c r="I3" s="137">
        <v>52.692614758113152</v>
      </c>
      <c r="J3" s="137">
        <v>53.546299098147678</v>
      </c>
      <c r="K3" s="137">
        <v>53.98573931150581</v>
      </c>
      <c r="L3" s="137">
        <v>54.47133212589624</v>
      </c>
      <c r="M3" s="137">
        <v>54.997676379992015</v>
      </c>
      <c r="N3" s="137">
        <v>55.634951402880823</v>
      </c>
      <c r="O3" s="137">
        <v>56.418962381221412</v>
      </c>
      <c r="P3" s="137">
        <v>57.416349213831928</v>
      </c>
      <c r="Q3" s="137">
        <v>58.679205612314774</v>
      </c>
      <c r="R3" s="137">
        <v>60.21310076314213</v>
      </c>
      <c r="S3" s="137">
        <v>61.757577434633987</v>
      </c>
      <c r="T3" s="137">
        <v>63.598875765396393</v>
      </c>
      <c r="U3" s="137">
        <v>65.756014481964542</v>
      </c>
      <c r="V3" s="137">
        <v>68.24108775447587</v>
      </c>
      <c r="W3" s="137">
        <v>70.985186991901998</v>
      </c>
      <c r="X3" s="137">
        <v>73.871843748859021</v>
      </c>
      <c r="Y3" s="137">
        <v>76.864500142045685</v>
      </c>
      <c r="Z3" s="137">
        <v>79.983335292972043</v>
      </c>
      <c r="AA3" s="137">
        <v>83.235842005214849</v>
      </c>
      <c r="AB3" s="137">
        <v>86.612666552901501</v>
      </c>
      <c r="AC3" s="137">
        <v>90.10294607874782</v>
      </c>
      <c r="AD3" s="137">
        <v>93.713111492664709</v>
      </c>
      <c r="AE3" s="137">
        <v>97.430660611509992</v>
      </c>
      <c r="AF3" s="137">
        <v>100.98453764193863</v>
      </c>
      <c r="AG3" s="137">
        <v>104.83609120143716</v>
      </c>
      <c r="AH3" s="137">
        <v>109.00079748162369</v>
      </c>
      <c r="AI3" s="137">
        <v>113.30082489336233</v>
      </c>
      <c r="AJ3" s="137">
        <v>117.69255933972026</v>
      </c>
      <c r="AK3" s="137">
        <v>122.08731886761366</v>
      </c>
      <c r="AL3" s="137">
        <v>126.43133442411408</v>
      </c>
      <c r="AM3" s="137">
        <v>130.61097307770493</v>
      </c>
      <c r="AN3" s="137">
        <v>134.58970863480727</v>
      </c>
      <c r="AO3" s="137">
        <v>138.39976337008585</v>
      </c>
      <c r="AP3" s="137">
        <v>142.0826013793864</v>
      </c>
      <c r="AQ3" s="137">
        <v>145.66082545353814</v>
      </c>
      <c r="AR3" s="137">
        <v>149.13624473636969</v>
      </c>
      <c r="AS3" s="137">
        <v>152.55556970772531</v>
      </c>
      <c r="AT3" s="137">
        <v>155.93381633892582</v>
      </c>
      <c r="AU3" s="137">
        <v>159.31148328384739</v>
      </c>
      <c r="AV3" s="137">
        <v>162.72541976530343</v>
      </c>
      <c r="AW3" s="137">
        <v>166.25179670714195</v>
      </c>
      <c r="AX3" s="137">
        <v>169.95437769044921</v>
      </c>
      <c r="AY3" s="137">
        <v>173.89500676872132</v>
      </c>
      <c r="AZ3" s="137">
        <v>178.0549524182365</v>
      </c>
    </row>
    <row r="4" spans="1:52" x14ac:dyDescent="0.2">
      <c r="A4" s="2" t="s">
        <v>349</v>
      </c>
      <c r="B4" s="137">
        <v>44.5</v>
      </c>
      <c r="C4" s="137">
        <v>45.460337541289988</v>
      </c>
      <c r="D4" s="137">
        <v>46.423395458735627</v>
      </c>
      <c r="E4" s="137">
        <v>46.990787338343459</v>
      </c>
      <c r="F4" s="137">
        <v>47.87007109917699</v>
      </c>
      <c r="G4" s="137">
        <v>49.046202653310978</v>
      </c>
      <c r="H4" s="137">
        <v>49.931712317809506</v>
      </c>
      <c r="I4" s="137">
        <v>50.603703360243955</v>
      </c>
      <c r="J4" s="137">
        <v>51.055327679188686</v>
      </c>
      <c r="K4" s="137">
        <v>51.060299088759287</v>
      </c>
      <c r="L4" s="137">
        <v>51.168852559393201</v>
      </c>
      <c r="M4" s="137">
        <v>51.357579759277847</v>
      </c>
      <c r="N4" s="137">
        <v>51.669929740345815</v>
      </c>
      <c r="O4" s="137">
        <v>52.126920619446146</v>
      </c>
      <c r="P4" s="137">
        <v>52.791476526956096</v>
      </c>
      <c r="Q4" s="137">
        <v>53.712585879932057</v>
      </c>
      <c r="R4" s="137">
        <v>54.89453703095689</v>
      </c>
      <c r="S4" s="137">
        <v>56.09211488688144</v>
      </c>
      <c r="T4" s="137">
        <v>57.570974151193582</v>
      </c>
      <c r="U4" s="137">
        <v>59.347365850638184</v>
      </c>
      <c r="V4" s="137">
        <v>61.430401110871721</v>
      </c>
      <c r="W4" s="137">
        <v>63.754356073267012</v>
      </c>
      <c r="X4" s="137">
        <v>66.210465995584244</v>
      </c>
      <c r="Y4" s="137">
        <v>68.762869568756798</v>
      </c>
      <c r="Z4" s="137">
        <v>71.428411119807805</v>
      </c>
      <c r="AA4" s="137">
        <v>74.212851225248514</v>
      </c>
      <c r="AB4" s="137">
        <v>77.106278111854749</v>
      </c>
      <c r="AC4" s="137">
        <v>80.097444824523677</v>
      </c>
      <c r="AD4" s="137">
        <v>83.190584387137051</v>
      </c>
      <c r="AE4" s="137">
        <v>86.373150395327656</v>
      </c>
      <c r="AF4" s="137">
        <v>89.397712619435239</v>
      </c>
      <c r="AG4" s="137">
        <v>92.67919776813369</v>
      </c>
      <c r="AH4" s="137">
        <v>96.234322796947978</v>
      </c>
      <c r="AI4" s="137">
        <v>99.903867535643727</v>
      </c>
      <c r="AJ4" s="137">
        <v>103.64666952313542</v>
      </c>
      <c r="AK4" s="137">
        <v>107.38029387395632</v>
      </c>
      <c r="AL4" s="137">
        <v>111.05324219055711</v>
      </c>
      <c r="AM4" s="137">
        <v>114.56057703199311</v>
      </c>
      <c r="AN4" s="137">
        <v>117.86666371099591</v>
      </c>
      <c r="AO4" s="137">
        <v>120.99830813205135</v>
      </c>
      <c r="AP4" s="137">
        <v>123.99118555130403</v>
      </c>
      <c r="AQ4" s="137">
        <v>126.86506894765857</v>
      </c>
      <c r="AR4" s="137">
        <v>129.62215684256282</v>
      </c>
      <c r="AS4" s="137">
        <v>132.30490976975375</v>
      </c>
      <c r="AT4" s="137">
        <v>134.92788071392209</v>
      </c>
      <c r="AU4" s="137">
        <v>137.5278054063298</v>
      </c>
      <c r="AV4" s="137">
        <v>140.13861238447856</v>
      </c>
      <c r="AW4" s="137">
        <v>142.82912475445437</v>
      </c>
      <c r="AX4" s="137">
        <v>145.65770522306573</v>
      </c>
      <c r="AY4" s="137">
        <v>148.68160441354496</v>
      </c>
      <c r="AZ4" s="137">
        <v>151.88397784375795</v>
      </c>
    </row>
    <row r="5" spans="1:52" x14ac:dyDescent="0.2">
      <c r="A5" s="2" t="s">
        <v>350</v>
      </c>
      <c r="B5" s="137">
        <v>55</v>
      </c>
      <c r="C5" s="137">
        <v>55</v>
      </c>
      <c r="D5" s="137">
        <v>55</v>
      </c>
      <c r="E5" s="137">
        <v>55</v>
      </c>
      <c r="F5" s="137">
        <v>55</v>
      </c>
      <c r="G5" s="137">
        <v>55</v>
      </c>
      <c r="H5" s="137">
        <v>55</v>
      </c>
      <c r="I5" s="137">
        <v>55</v>
      </c>
      <c r="J5" s="137">
        <v>55</v>
      </c>
      <c r="K5" s="137">
        <v>55</v>
      </c>
      <c r="L5" s="137">
        <v>55</v>
      </c>
      <c r="M5" s="137">
        <v>55</v>
      </c>
      <c r="N5" s="137">
        <v>55</v>
      </c>
      <c r="O5" s="137">
        <v>55</v>
      </c>
      <c r="P5" s="137">
        <v>55</v>
      </c>
      <c r="Q5" s="137">
        <v>55</v>
      </c>
      <c r="R5" s="137">
        <v>55</v>
      </c>
      <c r="S5" s="137">
        <v>55</v>
      </c>
      <c r="T5" s="137">
        <v>55</v>
      </c>
      <c r="U5" s="137">
        <v>55</v>
      </c>
      <c r="V5" s="137">
        <v>55</v>
      </c>
      <c r="W5" s="137">
        <v>55</v>
      </c>
      <c r="X5" s="137">
        <v>55</v>
      </c>
      <c r="Y5" s="137">
        <v>55</v>
      </c>
      <c r="Z5" s="137">
        <v>55</v>
      </c>
      <c r="AA5" s="137">
        <v>55</v>
      </c>
      <c r="AB5" s="137">
        <v>55</v>
      </c>
      <c r="AC5" s="137">
        <v>55</v>
      </c>
      <c r="AD5" s="137">
        <v>55</v>
      </c>
      <c r="AE5" s="137">
        <v>55</v>
      </c>
      <c r="AF5" s="137">
        <v>55</v>
      </c>
      <c r="AG5" s="137">
        <v>55</v>
      </c>
      <c r="AH5" s="137">
        <v>55</v>
      </c>
      <c r="AI5" s="137">
        <v>55</v>
      </c>
      <c r="AJ5" s="137">
        <v>55</v>
      </c>
      <c r="AK5" s="137">
        <v>55</v>
      </c>
      <c r="AL5" s="137">
        <v>55</v>
      </c>
      <c r="AM5" s="137">
        <v>55</v>
      </c>
      <c r="AN5" s="137">
        <v>55</v>
      </c>
      <c r="AO5" s="137">
        <v>55</v>
      </c>
      <c r="AP5" s="137">
        <v>55</v>
      </c>
      <c r="AQ5" s="137">
        <v>55</v>
      </c>
      <c r="AR5" s="137">
        <v>55</v>
      </c>
      <c r="AS5" s="137">
        <v>55</v>
      </c>
      <c r="AT5" s="137">
        <v>55</v>
      </c>
      <c r="AU5" s="137">
        <v>55</v>
      </c>
      <c r="AV5" s="137">
        <v>55</v>
      </c>
      <c r="AW5" s="137">
        <v>55</v>
      </c>
      <c r="AX5" s="137">
        <v>55</v>
      </c>
      <c r="AY5" s="137">
        <v>55</v>
      </c>
      <c r="AZ5" s="137">
        <v>55</v>
      </c>
    </row>
    <row r="30" spans="1:2" x14ac:dyDescent="0.2">
      <c r="A30" s="307" t="s">
        <v>130</v>
      </c>
      <c r="B30" s="56"/>
    </row>
  </sheetData>
  <hyperlinks>
    <hyperlink ref="A30" location="CONTENTS!A1" display="Back to Contents" xr:uid="{14F16CDC-3738-4DF3-9D02-23417FE9B79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rgb="FF00B050"/>
  </sheetPr>
  <dimension ref="A1:G6"/>
  <sheetViews>
    <sheetView zoomScaleNormal="100" workbookViewId="0">
      <selection activeCell="H33" sqref="H33"/>
    </sheetView>
  </sheetViews>
  <sheetFormatPr defaultColWidth="8.85546875" defaultRowHeight="12" x14ac:dyDescent="0.2"/>
  <cols>
    <col min="1" max="1" width="34.7109375" style="4" customWidth="1"/>
    <col min="2" max="16384" width="8.85546875" style="4"/>
  </cols>
  <sheetData>
    <row r="1" spans="1:7" x14ac:dyDescent="0.2">
      <c r="A1" s="4" t="s">
        <v>464</v>
      </c>
    </row>
    <row r="2" spans="1:7" ht="12.75" thickBot="1" x14ac:dyDescent="0.25">
      <c r="A2" s="23"/>
      <c r="B2" s="11">
        <v>2025</v>
      </c>
      <c r="C2" s="11">
        <v>2035</v>
      </c>
      <c r="D2" s="11">
        <v>2045</v>
      </c>
      <c r="E2" s="11">
        <v>2055</v>
      </c>
      <c r="F2" s="11">
        <v>2065</v>
      </c>
      <c r="G2" s="11">
        <v>2075</v>
      </c>
    </row>
    <row r="3" spans="1:7" ht="12.75" thickTop="1" x14ac:dyDescent="0.2">
      <c r="A3" s="12" t="s">
        <v>351</v>
      </c>
      <c r="B3" s="13">
        <v>1.3585984983911332</v>
      </c>
      <c r="C3" s="13">
        <v>1.4735902536748473</v>
      </c>
      <c r="D3" s="13">
        <v>1.7666670191872429</v>
      </c>
      <c r="E3" s="13">
        <v>2.6106366029847625</v>
      </c>
      <c r="F3" s="13">
        <v>3.6870849945757271</v>
      </c>
      <c r="G3" s="13">
        <v>4.6398465434038689</v>
      </c>
    </row>
    <row r="4" spans="1:7" x14ac:dyDescent="0.2">
      <c r="A4" s="12" t="s">
        <v>352</v>
      </c>
      <c r="B4" s="13">
        <v>-2.7006593258098182</v>
      </c>
      <c r="C4" s="13">
        <v>-2.5916841589044397</v>
      </c>
      <c r="D4" s="13">
        <v>-4.5263397950522348</v>
      </c>
      <c r="E4" s="13">
        <v>-6.9754907822362284</v>
      </c>
      <c r="F4" s="13">
        <v>-8.7695698956833255</v>
      </c>
      <c r="G4" s="13">
        <v>-9.5506372610960426</v>
      </c>
    </row>
    <row r="6" spans="1:7" x14ac:dyDescent="0.2">
      <c r="A6" s="307" t="s">
        <v>130</v>
      </c>
    </row>
  </sheetData>
  <hyperlinks>
    <hyperlink ref="A6" location="CONTENTS!A1" display="Back to Contents" xr:uid="{54717780-52FE-42E2-91C2-8B6BEE86FA2F}"/>
  </hyperlink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S17" sqref="S17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rgb="FF00B050"/>
  </sheetPr>
  <dimension ref="A1:BC36"/>
  <sheetViews>
    <sheetView zoomScaleNormal="100" workbookViewId="0">
      <selection activeCell="A35" sqref="A35"/>
    </sheetView>
  </sheetViews>
  <sheetFormatPr defaultColWidth="39.28515625" defaultRowHeight="12" x14ac:dyDescent="0.2"/>
  <cols>
    <col min="1" max="1" width="39.28515625" style="64"/>
    <col min="2" max="52" width="8.28515625" style="64" customWidth="1"/>
    <col min="53" max="55" width="12.28515625" style="64" customWidth="1"/>
    <col min="56" max="16384" width="39.28515625" style="64"/>
  </cols>
  <sheetData>
    <row r="1" spans="1:55" x14ac:dyDescent="0.2">
      <c r="A1" s="64" t="s">
        <v>353</v>
      </c>
    </row>
    <row r="2" spans="1:55" s="87" customFormat="1" x14ac:dyDescent="0.2">
      <c r="A2" s="86"/>
      <c r="B2" s="86">
        <v>2025</v>
      </c>
      <c r="C2" s="86">
        <v>2026</v>
      </c>
      <c r="D2" s="86">
        <v>2027</v>
      </c>
      <c r="E2" s="86">
        <v>2028</v>
      </c>
      <c r="F2" s="86">
        <v>2029</v>
      </c>
      <c r="G2" s="86">
        <v>2030</v>
      </c>
      <c r="H2" s="86">
        <v>2031</v>
      </c>
      <c r="I2" s="86">
        <v>2032</v>
      </c>
      <c r="J2" s="86">
        <v>2033</v>
      </c>
      <c r="K2" s="86">
        <v>2034</v>
      </c>
      <c r="L2" s="86">
        <v>2035</v>
      </c>
      <c r="M2" s="86">
        <v>2036</v>
      </c>
      <c r="N2" s="86">
        <v>2037</v>
      </c>
      <c r="O2" s="86">
        <v>2038</v>
      </c>
      <c r="P2" s="86">
        <v>2039</v>
      </c>
      <c r="Q2" s="86">
        <v>2040</v>
      </c>
      <c r="R2" s="86">
        <v>2041</v>
      </c>
      <c r="S2" s="86">
        <v>2042</v>
      </c>
      <c r="T2" s="86">
        <v>2043</v>
      </c>
      <c r="U2" s="86">
        <v>2044</v>
      </c>
      <c r="V2" s="86">
        <v>2045</v>
      </c>
      <c r="W2" s="86">
        <v>2046</v>
      </c>
      <c r="X2" s="86">
        <v>2047</v>
      </c>
      <c r="Y2" s="86">
        <v>2048</v>
      </c>
      <c r="Z2" s="86">
        <v>2049</v>
      </c>
      <c r="AA2" s="86">
        <v>2050</v>
      </c>
      <c r="AB2" s="86">
        <v>2051</v>
      </c>
      <c r="AC2" s="86">
        <v>2052</v>
      </c>
      <c r="AD2" s="86">
        <v>2053</v>
      </c>
      <c r="AE2" s="86">
        <v>2054</v>
      </c>
      <c r="AF2" s="86">
        <v>2055</v>
      </c>
      <c r="AG2" s="86">
        <v>2056</v>
      </c>
      <c r="AH2" s="86">
        <v>2057</v>
      </c>
      <c r="AI2" s="86">
        <v>2058</v>
      </c>
      <c r="AJ2" s="86">
        <v>2059</v>
      </c>
      <c r="AK2" s="86">
        <v>2060</v>
      </c>
      <c r="AL2" s="86">
        <v>2061</v>
      </c>
      <c r="AM2" s="86">
        <v>2062</v>
      </c>
      <c r="AN2" s="86">
        <v>2063</v>
      </c>
      <c r="AO2" s="86">
        <v>2064</v>
      </c>
      <c r="AP2" s="86">
        <v>2065</v>
      </c>
      <c r="AQ2" s="86">
        <v>2066</v>
      </c>
      <c r="AR2" s="86">
        <v>2067</v>
      </c>
      <c r="AS2" s="86">
        <v>2068</v>
      </c>
      <c r="AT2" s="86">
        <v>2069</v>
      </c>
      <c r="AU2" s="86">
        <v>2070</v>
      </c>
      <c r="AV2" s="86">
        <v>2071</v>
      </c>
      <c r="AW2" s="86">
        <v>2072</v>
      </c>
      <c r="AX2" s="86">
        <v>2073</v>
      </c>
      <c r="AY2" s="86">
        <v>2074</v>
      </c>
      <c r="AZ2" s="86">
        <v>2075</v>
      </c>
    </row>
    <row r="3" spans="1:55" x14ac:dyDescent="0.2">
      <c r="A3" s="88" t="s">
        <v>323</v>
      </c>
      <c r="B3" s="89">
        <v>44.5</v>
      </c>
      <c r="C3" s="89">
        <v>45.743375641819952</v>
      </c>
      <c r="D3" s="89">
        <v>46.947164937709594</v>
      </c>
      <c r="E3" s="89">
        <v>47.731676725488228</v>
      </c>
      <c r="F3" s="89">
        <v>48.833968095776271</v>
      </c>
      <c r="G3" s="89">
        <v>50.28694609178271</v>
      </c>
      <c r="H3" s="89">
        <v>51.495006194727161</v>
      </c>
      <c r="I3" s="89">
        <v>52.534683719549911</v>
      </c>
      <c r="J3" s="89">
        <v>53.398988207753845</v>
      </c>
      <c r="K3" s="89">
        <v>53.859680861897225</v>
      </c>
      <c r="L3" s="89">
        <v>54.381547280218818</v>
      </c>
      <c r="M3" s="89">
        <v>54.960696095236756</v>
      </c>
      <c r="N3" s="89">
        <v>55.669505946246382</v>
      </c>
      <c r="O3" s="89">
        <v>56.546760590317362</v>
      </c>
      <c r="P3" s="89">
        <v>57.664330791721255</v>
      </c>
      <c r="Q3" s="89">
        <v>59.080624841388449</v>
      </c>
      <c r="R3" s="89">
        <v>60.800725453337577</v>
      </c>
      <c r="S3" s="89">
        <v>62.555617530211798</v>
      </c>
      <c r="T3" s="89">
        <v>64.641705236970012</v>
      </c>
      <c r="U3" s="89">
        <v>67.085752705712324</v>
      </c>
      <c r="V3" s="89">
        <v>69.902806080238179</v>
      </c>
      <c r="W3" s="89">
        <v>73.019150178808687</v>
      </c>
      <c r="X3" s="89">
        <v>76.05799616647694</v>
      </c>
      <c r="Y3" s="89">
        <v>79.188418550685554</v>
      </c>
      <c r="Z3" s="89">
        <v>82.434178477435509</v>
      </c>
      <c r="AA3" s="89">
        <v>85.805454325475012</v>
      </c>
      <c r="AB3" s="89">
        <v>89.294728187676299</v>
      </c>
      <c r="AC3" s="89">
        <v>92.895969913685647</v>
      </c>
      <c r="AD3" s="89">
        <v>96.592115726890825</v>
      </c>
      <c r="AE3" s="89">
        <v>100.36722993137133</v>
      </c>
      <c r="AF3" s="89">
        <v>103.9277962237165</v>
      </c>
      <c r="AG3" s="89">
        <v>107.74655952268148</v>
      </c>
      <c r="AH3" s="89">
        <v>111.8430676556894</v>
      </c>
      <c r="AI3" s="89">
        <v>116.03129194630462</v>
      </c>
      <c r="AJ3" s="89">
        <v>120.26130203481165</v>
      </c>
      <c r="AK3" s="89">
        <v>124.43725273316684</v>
      </c>
      <c r="AL3" s="89">
        <v>128.48917291375756</v>
      </c>
      <c r="AM3" s="89">
        <v>132.30562996626713</v>
      </c>
      <c r="AN3" s="89">
        <v>135.84378867144073</v>
      </c>
      <c r="AO3" s="89">
        <v>139.13060035319705</v>
      </c>
      <c r="AP3" s="89">
        <v>142.20432230561141</v>
      </c>
      <c r="AQ3" s="89">
        <v>145.08625601723926</v>
      </c>
      <c r="AR3" s="89">
        <v>147.77746957492693</v>
      </c>
      <c r="AS3" s="89">
        <v>150.3229456993808</v>
      </c>
      <c r="AT3" s="89">
        <v>152.73801957216432</v>
      </c>
      <c r="AU3" s="89">
        <v>155.06355932965303</v>
      </c>
      <c r="AV3" s="89">
        <v>157.33820680379262</v>
      </c>
      <c r="AW3" s="89">
        <v>159.63545281423924</v>
      </c>
      <c r="AX3" s="89">
        <v>162.02581898845895</v>
      </c>
      <c r="AY3" s="89">
        <v>164.56773699952612</v>
      </c>
      <c r="AZ3" s="89">
        <v>167.32822545799235</v>
      </c>
    </row>
    <row r="4" spans="1:55" x14ac:dyDescent="0.2">
      <c r="A4" s="88" t="s">
        <v>324</v>
      </c>
      <c r="B4" s="89">
        <v>44.5</v>
      </c>
      <c r="C4" s="89">
        <v>45.729106235451475</v>
      </c>
      <c r="D4" s="89">
        <v>46.907384598881215</v>
      </c>
      <c r="E4" s="89">
        <v>47.646538356630217</v>
      </c>
      <c r="F4" s="89">
        <v>48.667344555127116</v>
      </c>
      <c r="G4" s="89">
        <v>50.000312920820221</v>
      </c>
      <c r="H4" s="89">
        <v>51.056632300000047</v>
      </c>
      <c r="I4" s="89">
        <v>51.921559290078221</v>
      </c>
      <c r="J4" s="89">
        <v>52.58520542326346</v>
      </c>
      <c r="K4" s="89">
        <v>52.825270318993113</v>
      </c>
      <c r="L4" s="89">
        <v>53.105490189872341</v>
      </c>
      <c r="M4" s="89">
        <v>53.420116804235754</v>
      </c>
      <c r="N4" s="89">
        <v>53.839196832234634</v>
      </c>
      <c r="O4" s="89">
        <v>54.398515555449684</v>
      </c>
      <c r="P4" s="89">
        <v>55.1665820889529</v>
      </c>
      <c r="Q4" s="89">
        <v>56.198076179869254</v>
      </c>
      <c r="R4" s="89">
        <v>57.501418541377753</v>
      </c>
      <c r="S4" s="89">
        <v>58.812017485574074</v>
      </c>
      <c r="T4" s="89">
        <v>60.412904013373371</v>
      </c>
      <c r="U4" s="89">
        <v>62.329084884142397</v>
      </c>
      <c r="V4" s="89">
        <v>64.578814322270802</v>
      </c>
      <c r="W4" s="89">
        <v>67.097149989413708</v>
      </c>
      <c r="X4" s="89">
        <v>69.768508533273135</v>
      </c>
      <c r="Y4" s="89">
        <v>72.574268218529511</v>
      </c>
      <c r="Z4" s="89">
        <v>75.535636534797391</v>
      </c>
      <c r="AA4" s="89">
        <v>78.662809914065505</v>
      </c>
      <c r="AB4" s="89">
        <v>81.950884829439687</v>
      </c>
      <c r="AC4" s="89">
        <v>85.395374498963818</v>
      </c>
      <c r="AD4" s="89">
        <v>88.980832157049548</v>
      </c>
      <c r="AE4" s="89">
        <v>92.69373542119925</v>
      </c>
      <c r="AF4" s="89">
        <v>96.251819109921115</v>
      </c>
      <c r="AG4" s="89">
        <v>100.11118472782171</v>
      </c>
      <c r="AH4" s="89">
        <v>104.31159560584311</v>
      </c>
      <c r="AI4" s="89">
        <v>108.68526731882487</v>
      </c>
      <c r="AJ4" s="89">
        <v>113.19244185788703</v>
      </c>
      <c r="AK4" s="89">
        <v>117.74689353462117</v>
      </c>
      <c r="AL4" s="89">
        <v>122.29513829823787</v>
      </c>
      <c r="AM4" s="89">
        <v>126.71901665018427</v>
      </c>
      <c r="AN4" s="89">
        <v>130.97442128099456</v>
      </c>
      <c r="AO4" s="89">
        <v>135.08780941992975</v>
      </c>
      <c r="AP4" s="89">
        <v>139.09868404167219</v>
      </c>
      <c r="AQ4" s="89">
        <v>143.03092696389783</v>
      </c>
      <c r="AR4" s="89">
        <v>146.88769966359973</v>
      </c>
      <c r="AS4" s="89">
        <v>150.72050935614027</v>
      </c>
      <c r="AT4" s="89">
        <v>154.55120746631906</v>
      </c>
      <c r="AU4" s="89">
        <v>158.43072344950437</v>
      </c>
      <c r="AV4" s="89">
        <v>162.40862243951776</v>
      </c>
      <c r="AW4" s="89">
        <v>166.57724447529722</v>
      </c>
      <c r="AX4" s="89">
        <v>170.99893566368041</v>
      </c>
      <c r="AY4" s="89">
        <v>175.75081902304248</v>
      </c>
      <c r="AZ4" s="89">
        <v>180.82525000731098</v>
      </c>
      <c r="BA4" s="90"/>
    </row>
    <row r="5" spans="1:55" x14ac:dyDescent="0.2">
      <c r="A5" s="88" t="s">
        <v>325</v>
      </c>
      <c r="B5" s="89">
        <v>44.5</v>
      </c>
      <c r="C5" s="89">
        <v>46.247267485011761</v>
      </c>
      <c r="D5" s="89">
        <v>47.957733795808608</v>
      </c>
      <c r="E5" s="89">
        <v>49.227217599931237</v>
      </c>
      <c r="F5" s="89">
        <v>50.854803421423362</v>
      </c>
      <c r="G5" s="89">
        <v>52.807708061138669</v>
      </c>
      <c r="H5" s="89">
        <v>54.533476961566407</v>
      </c>
      <c r="I5" s="89">
        <v>56.144016649555013</v>
      </c>
      <c r="J5" s="89">
        <v>57.586643857584036</v>
      </c>
      <c r="K5" s="89">
        <v>58.670225678512111</v>
      </c>
      <c r="L5" s="89">
        <v>59.855266320256106</v>
      </c>
      <c r="M5" s="89">
        <v>61.133234101444145</v>
      </c>
      <c r="N5" s="89">
        <v>62.582269374404781</v>
      </c>
      <c r="O5" s="89">
        <v>64.24456066499387</v>
      </c>
      <c r="P5" s="89">
        <v>66.197546074226182</v>
      </c>
      <c r="Q5" s="89">
        <v>68.503820048832793</v>
      </c>
      <c r="R5" s="89">
        <v>71.175631932392648</v>
      </c>
      <c r="S5" s="89">
        <v>73.906136533312988</v>
      </c>
      <c r="T5" s="89">
        <v>77.031176052663568</v>
      </c>
      <c r="U5" s="89">
        <v>80.584244398617869</v>
      </c>
      <c r="V5" s="89">
        <v>84.593261370452254</v>
      </c>
      <c r="W5" s="89">
        <v>88.984869483429719</v>
      </c>
      <c r="X5" s="89">
        <v>93.616821898065623</v>
      </c>
      <c r="Y5" s="89">
        <v>98.441215789110828</v>
      </c>
      <c r="Z5" s="89">
        <v>103.48004281905489</v>
      </c>
      <c r="AA5" s="89">
        <v>108.74009311442431</v>
      </c>
      <c r="AB5" s="89">
        <v>114.20827010109744</v>
      </c>
      <c r="AC5" s="89">
        <v>119.86946167315264</v>
      </c>
      <c r="AD5" s="89">
        <v>125.73258141340389</v>
      </c>
      <c r="AE5" s="89">
        <v>131.78088671345239</v>
      </c>
      <c r="AF5" s="89">
        <v>137.64253775386234</v>
      </c>
      <c r="AG5" s="89">
        <v>143.93316088449549</v>
      </c>
      <c r="AH5" s="89">
        <v>150.68063251447995</v>
      </c>
      <c r="AI5" s="89">
        <v>157.64371466604683</v>
      </c>
      <c r="AJ5" s="89">
        <v>164.76440307289874</v>
      </c>
      <c r="AK5" s="89">
        <v>171.92349649694771</v>
      </c>
      <c r="AL5" s="89">
        <v>179.04974442587212</v>
      </c>
      <c r="AM5" s="89">
        <v>185.98730686459058</v>
      </c>
      <c r="AN5" s="89">
        <v>192.68607498334623</v>
      </c>
      <c r="AO5" s="89">
        <v>199.19159388901991</v>
      </c>
      <c r="AP5" s="89">
        <v>205.56448694118473</v>
      </c>
      <c r="AQ5" s="89">
        <v>211.83837234085993</v>
      </c>
      <c r="AR5" s="89">
        <v>218.01539847109748</v>
      </c>
      <c r="AS5" s="89">
        <v>224.16085529627802</v>
      </c>
      <c r="AT5" s="89">
        <v>230.29529725686228</v>
      </c>
      <c r="AU5" s="89">
        <v>236.47781562621554</v>
      </c>
      <c r="AV5" s="89">
        <v>242.7625875990413</v>
      </c>
      <c r="AW5" s="89">
        <v>249.26391240703362</v>
      </c>
      <c r="AX5" s="89">
        <v>256.07287514505265</v>
      </c>
      <c r="AY5" s="89">
        <v>263.27171662946421</v>
      </c>
      <c r="AZ5" s="89">
        <v>270.84542226855257</v>
      </c>
      <c r="BA5" s="90"/>
    </row>
    <row r="6" spans="1:55" x14ac:dyDescent="0.2">
      <c r="A6" s="88" t="s">
        <v>326</v>
      </c>
      <c r="B6" s="89">
        <v>44.5</v>
      </c>
      <c r="C6" s="89">
        <v>45.781742600989595</v>
      </c>
      <c r="D6" s="89">
        <v>47.027873979126454</v>
      </c>
      <c r="E6" s="89">
        <v>47.849349597023959</v>
      </c>
      <c r="F6" s="89">
        <v>48.978112396956057</v>
      </c>
      <c r="G6" s="89">
        <v>50.443175194443704</v>
      </c>
      <c r="H6" s="89">
        <v>51.655409999891404</v>
      </c>
      <c r="I6" s="89">
        <v>52.692614758113152</v>
      </c>
      <c r="J6" s="89">
        <v>53.546299098147678</v>
      </c>
      <c r="K6" s="89">
        <v>53.98573931150581</v>
      </c>
      <c r="L6" s="89">
        <v>54.47133212589624</v>
      </c>
      <c r="M6" s="89">
        <v>54.997676379992015</v>
      </c>
      <c r="N6" s="89">
        <v>55.634951402880823</v>
      </c>
      <c r="O6" s="89">
        <v>56.418962381221412</v>
      </c>
      <c r="P6" s="89">
        <v>57.416349213831928</v>
      </c>
      <c r="Q6" s="89">
        <v>58.679205612314774</v>
      </c>
      <c r="R6" s="89">
        <v>60.21310076314213</v>
      </c>
      <c r="S6" s="89">
        <v>61.757577434633987</v>
      </c>
      <c r="T6" s="89">
        <v>63.598875765396393</v>
      </c>
      <c r="U6" s="89">
        <v>65.756014481964542</v>
      </c>
      <c r="V6" s="89">
        <v>68.24108775447587</v>
      </c>
      <c r="W6" s="89">
        <v>70.985186991901998</v>
      </c>
      <c r="X6" s="89">
        <v>73.871843748859021</v>
      </c>
      <c r="Y6" s="89">
        <v>76.864500142045685</v>
      </c>
      <c r="Z6" s="89">
        <v>79.983335292972043</v>
      </c>
      <c r="AA6" s="89">
        <v>83.235842005214849</v>
      </c>
      <c r="AB6" s="89">
        <v>86.612666552901501</v>
      </c>
      <c r="AC6" s="89">
        <v>90.10294607874782</v>
      </c>
      <c r="AD6" s="89">
        <v>93.713111492664709</v>
      </c>
      <c r="AE6" s="89">
        <v>97.430660611509992</v>
      </c>
      <c r="AF6" s="89">
        <v>100.98453764193863</v>
      </c>
      <c r="AG6" s="89">
        <v>104.83609120143716</v>
      </c>
      <c r="AH6" s="89">
        <v>109.00079748162369</v>
      </c>
      <c r="AI6" s="89">
        <v>113.30082489336233</v>
      </c>
      <c r="AJ6" s="89">
        <v>117.69255933972026</v>
      </c>
      <c r="AK6" s="89">
        <v>122.08731886761366</v>
      </c>
      <c r="AL6" s="89">
        <v>126.43133442411408</v>
      </c>
      <c r="AM6" s="89">
        <v>130.61097307770493</v>
      </c>
      <c r="AN6" s="89">
        <v>134.58970863480727</v>
      </c>
      <c r="AO6" s="89">
        <v>138.39976337008585</v>
      </c>
      <c r="AP6" s="89">
        <v>142.0826013793864</v>
      </c>
      <c r="AQ6" s="89">
        <v>145.66082545353814</v>
      </c>
      <c r="AR6" s="89">
        <v>149.13624473636969</v>
      </c>
      <c r="AS6" s="89">
        <v>152.55556970772531</v>
      </c>
      <c r="AT6" s="89">
        <v>155.93381633892582</v>
      </c>
      <c r="AU6" s="89">
        <v>159.31148328384739</v>
      </c>
      <c r="AV6" s="89">
        <v>162.72541976530343</v>
      </c>
      <c r="AW6" s="89">
        <v>166.25179670714195</v>
      </c>
      <c r="AX6" s="89">
        <v>169.95437769044921</v>
      </c>
      <c r="AY6" s="89">
        <v>173.89500676872132</v>
      </c>
      <c r="AZ6" s="89">
        <v>178.0549524182365</v>
      </c>
    </row>
    <row r="7" spans="1:55" x14ac:dyDescent="0.2"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</row>
    <row r="8" spans="1:55" x14ac:dyDescent="0.2"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</row>
    <row r="9" spans="1:55" x14ac:dyDescent="0.2"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</row>
    <row r="10" spans="1:55" x14ac:dyDescent="0.2">
      <c r="AZ10" s="90"/>
    </row>
    <row r="35" spans="1:2" x14ac:dyDescent="0.2">
      <c r="A35" s="307" t="s">
        <v>130</v>
      </c>
      <c r="B35" s="4"/>
    </row>
    <row r="36" spans="1:2" x14ac:dyDescent="0.2">
      <c r="A36" s="91"/>
    </row>
  </sheetData>
  <hyperlinks>
    <hyperlink ref="A35" location="CONTENTS!A1" display="Back to Contents" xr:uid="{F72B38F4-9C18-483A-AF65-A9384103D0F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E038-74EA-4F51-BA78-9C98C207A664}">
  <sheetPr>
    <tabColor rgb="FF00B050"/>
  </sheetPr>
  <dimension ref="A1:BM33"/>
  <sheetViews>
    <sheetView workbookViewId="0">
      <selection activeCell="A2" sqref="A2"/>
    </sheetView>
  </sheetViews>
  <sheetFormatPr defaultColWidth="8.85546875" defaultRowHeight="12" x14ac:dyDescent="0.2"/>
  <cols>
    <col min="1" max="1" width="28.140625" style="4" customWidth="1"/>
    <col min="2" max="16384" width="8.85546875" style="4"/>
  </cols>
  <sheetData>
    <row r="1" spans="1:65" x14ac:dyDescent="0.2">
      <c r="A1" s="4" t="s">
        <v>466</v>
      </c>
    </row>
    <row r="2" spans="1:65" x14ac:dyDescent="0.2">
      <c r="A2" s="2"/>
      <c r="B2" s="2">
        <v>2012</v>
      </c>
      <c r="C2" s="2">
        <v>2013</v>
      </c>
      <c r="D2" s="2">
        <v>2014</v>
      </c>
      <c r="E2" s="2">
        <v>2015</v>
      </c>
      <c r="F2" s="2">
        <v>2016</v>
      </c>
      <c r="G2" s="2">
        <v>2017</v>
      </c>
      <c r="H2" s="2">
        <v>2018</v>
      </c>
      <c r="I2" s="2">
        <v>2019</v>
      </c>
      <c r="J2" s="2">
        <v>2020</v>
      </c>
      <c r="K2" s="2">
        <v>2021</v>
      </c>
      <c r="L2" s="2">
        <v>2022</v>
      </c>
      <c r="M2" s="2">
        <v>2023</v>
      </c>
      <c r="N2" s="2">
        <v>2024</v>
      </c>
      <c r="O2" s="2">
        <v>2025</v>
      </c>
      <c r="P2" s="2">
        <v>2026</v>
      </c>
      <c r="Q2" s="2">
        <v>2027</v>
      </c>
      <c r="R2" s="2">
        <v>2028</v>
      </c>
      <c r="S2" s="2">
        <v>2029</v>
      </c>
      <c r="T2" s="2">
        <v>2030</v>
      </c>
      <c r="U2" s="2">
        <v>2031</v>
      </c>
      <c r="V2" s="2">
        <v>2032</v>
      </c>
      <c r="W2" s="2">
        <v>2033</v>
      </c>
      <c r="X2" s="2">
        <v>2034</v>
      </c>
      <c r="Y2" s="2">
        <v>2035</v>
      </c>
      <c r="Z2" s="2">
        <v>2036</v>
      </c>
      <c r="AA2" s="2">
        <v>2037</v>
      </c>
      <c r="AB2" s="2">
        <v>2038</v>
      </c>
      <c r="AC2" s="2">
        <v>2039</v>
      </c>
      <c r="AD2" s="2">
        <v>2040</v>
      </c>
      <c r="AE2" s="2">
        <v>2041</v>
      </c>
      <c r="AF2" s="2">
        <v>2042</v>
      </c>
      <c r="AG2" s="2">
        <v>2043</v>
      </c>
      <c r="AH2" s="2">
        <v>2044</v>
      </c>
      <c r="AI2" s="2">
        <v>2045</v>
      </c>
      <c r="AJ2" s="2">
        <v>2046</v>
      </c>
      <c r="AK2" s="2">
        <v>2047</v>
      </c>
      <c r="AL2" s="2">
        <v>2048</v>
      </c>
      <c r="AM2" s="2">
        <v>2049</v>
      </c>
      <c r="AN2" s="2">
        <v>2050</v>
      </c>
      <c r="AO2" s="2">
        <v>2051</v>
      </c>
      <c r="AP2" s="2">
        <v>2052</v>
      </c>
      <c r="AQ2" s="2">
        <v>2053</v>
      </c>
      <c r="AR2" s="2">
        <v>2054</v>
      </c>
      <c r="AS2" s="2">
        <v>2055</v>
      </c>
      <c r="AT2" s="2">
        <v>2056</v>
      </c>
      <c r="AU2" s="2">
        <v>2057</v>
      </c>
      <c r="AV2" s="2">
        <v>2058</v>
      </c>
      <c r="AW2" s="2">
        <v>2059</v>
      </c>
      <c r="AX2" s="2">
        <v>2060</v>
      </c>
      <c r="AY2" s="2">
        <v>2061</v>
      </c>
      <c r="AZ2" s="2">
        <v>2062</v>
      </c>
      <c r="BA2" s="2">
        <v>2063</v>
      </c>
      <c r="BB2" s="2">
        <v>2064</v>
      </c>
      <c r="BC2" s="2">
        <v>2065</v>
      </c>
      <c r="BD2" s="2">
        <v>2066</v>
      </c>
      <c r="BE2" s="2">
        <v>2067</v>
      </c>
      <c r="BF2" s="2">
        <v>2068</v>
      </c>
      <c r="BG2" s="2">
        <v>2069</v>
      </c>
      <c r="BH2" s="2">
        <v>2070</v>
      </c>
      <c r="BI2" s="2">
        <v>2071</v>
      </c>
      <c r="BJ2" s="2">
        <v>2072</v>
      </c>
      <c r="BK2" s="2">
        <v>2073</v>
      </c>
      <c r="BL2" s="2">
        <v>2074</v>
      </c>
      <c r="BM2" s="2">
        <v>2075</v>
      </c>
    </row>
    <row r="3" spans="1:65" x14ac:dyDescent="0.2">
      <c r="A3" s="2" t="s">
        <v>338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60">
        <v>1.3</v>
      </c>
      <c r="O3" s="75">
        <v>2</v>
      </c>
      <c r="P3" s="75">
        <v>2.2000000000000002</v>
      </c>
      <c r="Q3" s="75">
        <v>2.4</v>
      </c>
      <c r="R3" s="75">
        <v>2.6</v>
      </c>
      <c r="S3" s="75">
        <v>2.8</v>
      </c>
      <c r="T3" s="75">
        <v>3</v>
      </c>
      <c r="U3" s="75">
        <v>2.8</v>
      </c>
      <c r="V3" s="75">
        <v>2.6</v>
      </c>
      <c r="W3" s="75">
        <v>2.4</v>
      </c>
      <c r="X3" s="75">
        <v>2</v>
      </c>
      <c r="Y3" s="75">
        <v>2</v>
      </c>
      <c r="Z3" s="75">
        <v>2</v>
      </c>
      <c r="AA3" s="75">
        <v>2</v>
      </c>
      <c r="AB3" s="75">
        <v>2</v>
      </c>
      <c r="AC3" s="75">
        <v>2</v>
      </c>
      <c r="AD3" s="75">
        <v>2</v>
      </c>
      <c r="AE3" s="75">
        <v>2</v>
      </c>
      <c r="AF3" s="75">
        <v>2</v>
      </c>
      <c r="AG3" s="75">
        <v>2</v>
      </c>
      <c r="AH3" s="75">
        <v>2</v>
      </c>
      <c r="AI3" s="75">
        <v>2</v>
      </c>
      <c r="AJ3" s="75">
        <v>2</v>
      </c>
      <c r="AK3" s="75">
        <v>2</v>
      </c>
      <c r="AL3" s="75">
        <v>2</v>
      </c>
      <c r="AM3" s="75">
        <v>2</v>
      </c>
      <c r="AN3" s="75">
        <v>2</v>
      </c>
      <c r="AO3" s="75">
        <v>2</v>
      </c>
      <c r="AP3" s="75">
        <v>2</v>
      </c>
      <c r="AQ3" s="75">
        <v>2</v>
      </c>
      <c r="AR3" s="75">
        <v>2</v>
      </c>
      <c r="AS3" s="75">
        <v>2</v>
      </c>
      <c r="AT3" s="75">
        <v>2</v>
      </c>
      <c r="AU3" s="75">
        <v>2</v>
      </c>
      <c r="AV3" s="75">
        <v>2</v>
      </c>
      <c r="AW3" s="75">
        <v>2</v>
      </c>
      <c r="AX3" s="75">
        <v>2</v>
      </c>
      <c r="AY3" s="75">
        <v>2</v>
      </c>
      <c r="AZ3" s="75">
        <v>2</v>
      </c>
      <c r="BA3" s="75">
        <v>2</v>
      </c>
      <c r="BB3" s="75">
        <v>2</v>
      </c>
      <c r="BC3" s="75">
        <v>2</v>
      </c>
      <c r="BD3" s="75">
        <v>2</v>
      </c>
      <c r="BE3" s="75">
        <v>2</v>
      </c>
      <c r="BF3" s="75">
        <v>2</v>
      </c>
      <c r="BG3" s="75">
        <v>2</v>
      </c>
      <c r="BH3" s="75">
        <v>2</v>
      </c>
      <c r="BI3" s="75">
        <v>2</v>
      </c>
      <c r="BJ3" s="75">
        <v>2</v>
      </c>
      <c r="BK3" s="75">
        <v>2</v>
      </c>
      <c r="BL3" s="75">
        <v>2</v>
      </c>
      <c r="BM3" s="75">
        <v>2</v>
      </c>
    </row>
    <row r="4" spans="1:65" x14ac:dyDescent="0.2">
      <c r="A4" s="2" t="s">
        <v>354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260">
        <v>1.3</v>
      </c>
      <c r="O4" s="75">
        <v>2</v>
      </c>
      <c r="P4" s="75">
        <v>2.2000000000000002</v>
      </c>
      <c r="Q4" s="75">
        <v>2.4</v>
      </c>
      <c r="R4" s="75">
        <v>2.6</v>
      </c>
      <c r="S4" s="75">
        <v>2.8</v>
      </c>
      <c r="T4" s="75">
        <v>3</v>
      </c>
      <c r="U4" s="75">
        <v>3.1</v>
      </c>
      <c r="V4" s="75">
        <v>3.2</v>
      </c>
      <c r="W4" s="75">
        <v>3.3</v>
      </c>
      <c r="X4" s="75">
        <v>3.4</v>
      </c>
      <c r="Y4" s="75">
        <v>3.5</v>
      </c>
      <c r="Z4" s="75">
        <v>3.5</v>
      </c>
      <c r="AA4" s="75">
        <v>3.5</v>
      </c>
      <c r="AB4" s="75">
        <v>3.5</v>
      </c>
      <c r="AC4" s="75">
        <v>3.5</v>
      </c>
      <c r="AD4" s="75">
        <v>3.5</v>
      </c>
      <c r="AE4" s="75">
        <v>3.5</v>
      </c>
      <c r="AF4" s="75">
        <v>3.5</v>
      </c>
      <c r="AG4" s="75">
        <v>3.5</v>
      </c>
      <c r="AH4" s="75">
        <v>3.5</v>
      </c>
      <c r="AI4" s="75">
        <v>3.5</v>
      </c>
      <c r="AJ4" s="75">
        <v>3.5</v>
      </c>
      <c r="AK4" s="75">
        <v>3.5</v>
      </c>
      <c r="AL4" s="75">
        <v>3.5</v>
      </c>
      <c r="AM4" s="75">
        <v>3.5</v>
      </c>
      <c r="AN4" s="75">
        <v>3.5</v>
      </c>
      <c r="AO4" s="75">
        <v>3.5</v>
      </c>
      <c r="AP4" s="75">
        <v>3.5</v>
      </c>
      <c r="AQ4" s="75">
        <v>3.5</v>
      </c>
      <c r="AR4" s="75">
        <v>3.5</v>
      </c>
      <c r="AS4" s="75">
        <v>3.5</v>
      </c>
      <c r="AT4" s="75">
        <v>3.5</v>
      </c>
      <c r="AU4" s="75">
        <v>3.5</v>
      </c>
      <c r="AV4" s="75">
        <v>3.5</v>
      </c>
      <c r="AW4" s="75">
        <v>3.5</v>
      </c>
      <c r="AX4" s="75">
        <v>3.5</v>
      </c>
      <c r="AY4" s="75">
        <v>3.5</v>
      </c>
      <c r="AZ4" s="75">
        <v>3.5</v>
      </c>
      <c r="BA4" s="75">
        <v>3.5</v>
      </c>
      <c r="BB4" s="75">
        <v>3.5</v>
      </c>
      <c r="BC4" s="75">
        <v>3.5</v>
      </c>
      <c r="BD4" s="75">
        <v>3.5</v>
      </c>
      <c r="BE4" s="75">
        <v>3.5</v>
      </c>
      <c r="BF4" s="75">
        <v>3.5</v>
      </c>
      <c r="BG4" s="75">
        <v>3.5</v>
      </c>
      <c r="BH4" s="75">
        <v>3.5</v>
      </c>
      <c r="BI4" s="75">
        <v>3.5</v>
      </c>
      <c r="BJ4" s="75">
        <v>3.5</v>
      </c>
      <c r="BK4" s="75">
        <v>3.5</v>
      </c>
      <c r="BL4" s="75">
        <v>3.5</v>
      </c>
      <c r="BM4" s="75">
        <v>3.5</v>
      </c>
    </row>
    <row r="5" spans="1:65" x14ac:dyDescent="0.2">
      <c r="A5" s="2" t="s">
        <v>355</v>
      </c>
      <c r="B5" s="75">
        <v>0.8</v>
      </c>
      <c r="C5" s="75">
        <v>0.8</v>
      </c>
      <c r="D5" s="75">
        <v>0.7</v>
      </c>
      <c r="E5" s="75">
        <v>0.9</v>
      </c>
      <c r="F5" s="75">
        <v>0.7</v>
      </c>
      <c r="G5" s="75">
        <v>0.8</v>
      </c>
      <c r="H5" s="75">
        <v>0.9</v>
      </c>
      <c r="I5" s="75">
        <v>0.9</v>
      </c>
      <c r="J5" s="75">
        <v>1</v>
      </c>
      <c r="K5" s="75">
        <v>0.9</v>
      </c>
      <c r="L5" s="75">
        <v>1</v>
      </c>
      <c r="M5" s="75">
        <v>1.2</v>
      </c>
      <c r="N5" s="75">
        <v>1.3</v>
      </c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</row>
    <row r="33" spans="1:1" x14ac:dyDescent="0.2">
      <c r="A33" s="307" t="s">
        <v>130</v>
      </c>
    </row>
  </sheetData>
  <hyperlinks>
    <hyperlink ref="A33" location="CONTENTS!A1" display="Back to Contents" xr:uid="{B7B48379-3C33-4D08-B730-C32A9431896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9B7F-7492-47AF-A333-5A8D4F02B713}">
  <sheetPr>
    <tabColor rgb="FF00B050"/>
  </sheetPr>
  <dimension ref="A1:AZ30"/>
  <sheetViews>
    <sheetView workbookViewId="0">
      <selection activeCell="A30" sqref="A30"/>
    </sheetView>
  </sheetViews>
  <sheetFormatPr defaultColWidth="8.85546875" defaultRowHeight="12" x14ac:dyDescent="0.2"/>
  <cols>
    <col min="1" max="1" width="38.42578125" style="4" customWidth="1"/>
    <col min="2" max="16384" width="8.85546875" style="4"/>
  </cols>
  <sheetData>
    <row r="1" spans="1:52" x14ac:dyDescent="0.2">
      <c r="A1" s="4" t="s">
        <v>356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338</v>
      </c>
      <c r="B3" s="75">
        <v>44.5</v>
      </c>
      <c r="C3" s="75">
        <v>45.781742600989595</v>
      </c>
      <c r="D3" s="75">
        <v>47.027873979126454</v>
      </c>
      <c r="E3" s="75">
        <v>47.849349597023959</v>
      </c>
      <c r="F3" s="75">
        <v>48.978112396956057</v>
      </c>
      <c r="G3" s="75">
        <v>50.443175194443704</v>
      </c>
      <c r="H3" s="75">
        <v>51.655409999891404</v>
      </c>
      <c r="I3" s="75">
        <v>52.692614758113152</v>
      </c>
      <c r="J3" s="75">
        <v>53.546299098147678</v>
      </c>
      <c r="K3" s="75">
        <v>53.98573931150581</v>
      </c>
      <c r="L3" s="75">
        <v>54.47133212589624</v>
      </c>
      <c r="M3" s="75">
        <v>54.997676379992015</v>
      </c>
      <c r="N3" s="75">
        <v>55.634951402880823</v>
      </c>
      <c r="O3" s="75">
        <v>56.418962381221412</v>
      </c>
      <c r="P3" s="75">
        <v>57.416349213831928</v>
      </c>
      <c r="Q3" s="75">
        <v>58.679205612314774</v>
      </c>
      <c r="R3" s="75">
        <v>60.21310076314213</v>
      </c>
      <c r="S3" s="75">
        <v>61.757577434633987</v>
      </c>
      <c r="T3" s="75">
        <v>63.598875765396393</v>
      </c>
      <c r="U3" s="75">
        <v>65.756014481964542</v>
      </c>
      <c r="V3" s="75">
        <v>68.24108775447587</v>
      </c>
      <c r="W3" s="75">
        <v>70.985186991901998</v>
      </c>
      <c r="X3" s="75">
        <v>73.871843748859021</v>
      </c>
      <c r="Y3" s="75">
        <v>76.864500142045685</v>
      </c>
      <c r="Z3" s="75">
        <v>79.983335292972043</v>
      </c>
      <c r="AA3" s="75">
        <v>83.235842005214849</v>
      </c>
      <c r="AB3" s="75">
        <v>86.612666552901501</v>
      </c>
      <c r="AC3" s="75">
        <v>90.10294607874782</v>
      </c>
      <c r="AD3" s="75">
        <v>93.713111492664709</v>
      </c>
      <c r="AE3" s="75">
        <v>97.430660611509992</v>
      </c>
      <c r="AF3" s="75">
        <v>100.98453764193863</v>
      </c>
      <c r="AG3" s="75">
        <v>104.83609120143716</v>
      </c>
      <c r="AH3" s="75">
        <v>109.00079748162369</v>
      </c>
      <c r="AI3" s="75">
        <v>113.30082489336233</v>
      </c>
      <c r="AJ3" s="75">
        <v>117.69255933972026</v>
      </c>
      <c r="AK3" s="75">
        <v>122.08731886761366</v>
      </c>
      <c r="AL3" s="75">
        <v>126.43133442411408</v>
      </c>
      <c r="AM3" s="75">
        <v>130.61097307770493</v>
      </c>
      <c r="AN3" s="75">
        <v>134.58970863480727</v>
      </c>
      <c r="AO3" s="75">
        <v>138.39976337008585</v>
      </c>
      <c r="AP3" s="75">
        <v>142.0826013793864</v>
      </c>
      <c r="AQ3" s="75">
        <v>145.66082545353814</v>
      </c>
      <c r="AR3" s="75">
        <v>149.13624473636969</v>
      </c>
      <c r="AS3" s="75">
        <v>152.55556970772531</v>
      </c>
      <c r="AT3" s="75">
        <v>155.93381633892582</v>
      </c>
      <c r="AU3" s="75">
        <v>159.31148328384739</v>
      </c>
      <c r="AV3" s="75">
        <v>162.72541976530343</v>
      </c>
      <c r="AW3" s="75">
        <v>166.25179670714195</v>
      </c>
      <c r="AX3" s="75">
        <v>169.95437769044921</v>
      </c>
      <c r="AY3" s="75">
        <v>173.89500676872132</v>
      </c>
      <c r="AZ3" s="75">
        <v>178.0549524182365</v>
      </c>
    </row>
    <row r="4" spans="1:52" x14ac:dyDescent="0.2">
      <c r="A4" s="2" t="s">
        <v>357</v>
      </c>
      <c r="B4" s="75">
        <v>44.5</v>
      </c>
      <c r="C4" s="75">
        <v>45.781742600989595</v>
      </c>
      <c r="D4" s="75">
        <v>47.027873979126454</v>
      </c>
      <c r="E4" s="75">
        <v>47.849349597023959</v>
      </c>
      <c r="F4" s="75">
        <v>48.978112396956057</v>
      </c>
      <c r="G4" s="75">
        <v>50.443175194443704</v>
      </c>
      <c r="H4" s="75">
        <v>51.960366043681773</v>
      </c>
      <c r="I4" s="75">
        <v>53.603669118631259</v>
      </c>
      <c r="J4" s="75">
        <v>55.360685847808959</v>
      </c>
      <c r="K4" s="75">
        <v>57.198818218102119</v>
      </c>
      <c r="L4" s="75">
        <v>59.166907243544266</v>
      </c>
      <c r="M4" s="75">
        <v>61.155927618112415</v>
      </c>
      <c r="N4" s="75">
        <v>63.241451721891316</v>
      </c>
      <c r="O4" s="75">
        <v>65.462522116708783</v>
      </c>
      <c r="P4" s="75">
        <v>67.892091414057489</v>
      </c>
      <c r="Q4" s="75">
        <v>70.587279843724744</v>
      </c>
      <c r="R4" s="75">
        <v>73.554259400656491</v>
      </c>
      <c r="S4" s="75">
        <v>76.494761618473945</v>
      </c>
      <c r="T4" s="75">
        <v>79.742186775967085</v>
      </c>
      <c r="U4" s="75">
        <v>83.319069396950056</v>
      </c>
      <c r="V4" s="75">
        <v>87.241151365385562</v>
      </c>
      <c r="W4" s="75">
        <v>91.42686297607888</v>
      </c>
      <c r="X4" s="75">
        <v>95.735507284359556</v>
      </c>
      <c r="Y4" s="75">
        <v>100.12626398783298</v>
      </c>
      <c r="Z4" s="75">
        <v>104.62653357400244</v>
      </c>
      <c r="AA4" s="75">
        <v>109.24656276562978</v>
      </c>
      <c r="AB4" s="75">
        <v>113.97659602232179</v>
      </c>
      <c r="AC4" s="75">
        <v>118.80514539619043</v>
      </c>
      <c r="AD4" s="75">
        <v>123.7431955622117</v>
      </c>
      <c r="AE4" s="75">
        <v>128.77688317373747</v>
      </c>
      <c r="AF4" s="75">
        <v>133.57114439857475</v>
      </c>
      <c r="AG4" s="75">
        <v>138.71480052546477</v>
      </c>
      <c r="AH4" s="75">
        <v>144.21423728795907</v>
      </c>
      <c r="AI4" s="75">
        <v>149.83733760730848</v>
      </c>
      <c r="AJ4" s="75">
        <v>155.53265869032685</v>
      </c>
      <c r="AK4" s="75">
        <v>161.19519579177853</v>
      </c>
      <c r="AL4" s="75">
        <v>166.76706232771454</v>
      </c>
      <c r="AM4" s="75">
        <v>172.11574745524243</v>
      </c>
      <c r="AN4" s="75">
        <v>177.20762551462008</v>
      </c>
      <c r="AO4" s="75">
        <v>182.09350996613188</v>
      </c>
      <c r="AP4" s="75">
        <v>186.83305084881232</v>
      </c>
      <c r="AQ4" s="75">
        <v>191.45862397748388</v>
      </c>
      <c r="AR4" s="75">
        <v>195.97352239405942</v>
      </c>
      <c r="AS4" s="75">
        <v>200.43635260118967</v>
      </c>
      <c r="AT4" s="75">
        <v>204.86427067322299</v>
      </c>
      <c r="AU4" s="75">
        <v>209.30689937000386</v>
      </c>
      <c r="AV4" s="75">
        <v>213.80734814506573</v>
      </c>
      <c r="AW4" s="75">
        <v>218.45674981503473</v>
      </c>
      <c r="AX4" s="75">
        <v>223.32795103822212</v>
      </c>
      <c r="AY4" s="75">
        <v>228.48886371213638</v>
      </c>
      <c r="AZ4" s="75">
        <v>233.9125173619569</v>
      </c>
    </row>
    <row r="30" spans="1:1" x14ac:dyDescent="0.2">
      <c r="A30" s="307" t="s">
        <v>130</v>
      </c>
    </row>
  </sheetData>
  <hyperlinks>
    <hyperlink ref="A30" location="CONTENTS!A1" display="Back to Contents" xr:uid="{B21F8AA6-068D-456E-97F4-E24E5A289B8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288E-159F-4117-AE5D-B6AB0CE067CA}">
  <sheetPr>
    <tabColor rgb="FF00B050"/>
  </sheetPr>
  <dimension ref="A1:D14"/>
  <sheetViews>
    <sheetView workbookViewId="0">
      <selection activeCell="M32" sqref="M32"/>
    </sheetView>
  </sheetViews>
  <sheetFormatPr defaultColWidth="8.85546875" defaultRowHeight="12" x14ac:dyDescent="0.2"/>
  <cols>
    <col min="1" max="1" width="8.85546875" style="4"/>
    <col min="2" max="3" width="14.7109375" style="4" customWidth="1"/>
    <col min="4" max="4" width="16.28515625" style="4" customWidth="1"/>
    <col min="5" max="16384" width="8.85546875" style="4"/>
  </cols>
  <sheetData>
    <row r="1" spans="1:4" x14ac:dyDescent="0.2">
      <c r="A1" s="4" t="s">
        <v>358</v>
      </c>
    </row>
    <row r="2" spans="1:4" ht="24.75" thickBot="1" x14ac:dyDescent="0.25">
      <c r="A2" s="29"/>
      <c r="B2" s="261" t="s">
        <v>359</v>
      </c>
      <c r="C2" s="201" t="s">
        <v>360</v>
      </c>
      <c r="D2" s="262" t="s">
        <v>361</v>
      </c>
    </row>
    <row r="3" spans="1:4" ht="12.75" thickTop="1" x14ac:dyDescent="0.2">
      <c r="A3" s="263">
        <v>2015</v>
      </c>
      <c r="B3" s="264">
        <v>-1.2661729953461156</v>
      </c>
      <c r="C3" s="265">
        <v>0.55892186551780987</v>
      </c>
      <c r="D3" s="266">
        <v>-0.7</v>
      </c>
    </row>
    <row r="4" spans="1:4" x14ac:dyDescent="0.2">
      <c r="A4" s="267">
        <v>2016</v>
      </c>
      <c r="B4" s="268">
        <v>-0.44187213376749684</v>
      </c>
      <c r="C4" s="269">
        <v>1.0262170583291865</v>
      </c>
      <c r="D4" s="270">
        <v>0.7</v>
      </c>
    </row>
    <row r="5" spans="1:4" x14ac:dyDescent="0.2">
      <c r="A5" s="267">
        <v>2017</v>
      </c>
      <c r="B5" s="268">
        <v>0.49234034271521643</v>
      </c>
      <c r="C5" s="269">
        <v>0.80898275920657137</v>
      </c>
      <c r="D5" s="270">
        <v>1.5</v>
      </c>
    </row>
    <row r="6" spans="1:4" x14ac:dyDescent="0.2">
      <c r="A6" s="267">
        <v>2018</v>
      </c>
      <c r="B6" s="268">
        <v>0.14792432045667342</v>
      </c>
      <c r="C6" s="269">
        <v>0.43098937812067811</v>
      </c>
      <c r="D6" s="270">
        <v>0.90000000000000013</v>
      </c>
    </row>
    <row r="7" spans="1:4" x14ac:dyDescent="0.2">
      <c r="A7" s="267">
        <v>2019</v>
      </c>
      <c r="B7" s="268">
        <v>-0.54849241849326247</v>
      </c>
      <c r="C7" s="269">
        <v>0.6384927224565532</v>
      </c>
      <c r="D7" s="270">
        <v>0.3</v>
      </c>
    </row>
    <row r="8" spans="1:4" x14ac:dyDescent="0.2">
      <c r="A8" s="267">
        <v>2020</v>
      </c>
      <c r="B8" s="268">
        <v>-5.9142277411767852</v>
      </c>
      <c r="C8" s="269">
        <v>0.46325543664570118</v>
      </c>
      <c r="D8" s="270">
        <v>-5.6</v>
      </c>
    </row>
    <row r="9" spans="1:4" x14ac:dyDescent="0.2">
      <c r="A9" s="267">
        <v>2021</v>
      </c>
      <c r="B9" s="268">
        <v>-5.6834800971185473</v>
      </c>
      <c r="C9" s="269">
        <v>0.87986930373801764</v>
      </c>
      <c r="D9" s="270">
        <v>-5</v>
      </c>
    </row>
    <row r="10" spans="1:4" x14ac:dyDescent="0.2">
      <c r="A10" s="267">
        <v>2022</v>
      </c>
      <c r="B10" s="268">
        <v>-3.997235694492042</v>
      </c>
      <c r="C10" s="269">
        <v>0.92342102097740208</v>
      </c>
      <c r="D10" s="270">
        <v>-3.1</v>
      </c>
    </row>
    <row r="11" spans="1:4" x14ac:dyDescent="0.2">
      <c r="A11" s="267">
        <v>2023</v>
      </c>
      <c r="B11" s="268">
        <v>-4.5184802709782623</v>
      </c>
      <c r="C11" s="269">
        <v>0.84076893802658215</v>
      </c>
      <c r="D11" s="270">
        <v>-3.7000000000000006</v>
      </c>
    </row>
    <row r="12" spans="1:4" x14ac:dyDescent="0.2">
      <c r="A12" s="267">
        <v>2024</v>
      </c>
      <c r="B12" s="268">
        <v>-2.6362064839757369</v>
      </c>
      <c r="C12" s="269">
        <v>0.68635696122343803</v>
      </c>
      <c r="D12" s="271">
        <v>-2.2000000000000002</v>
      </c>
    </row>
    <row r="14" spans="1:4" x14ac:dyDescent="0.2">
      <c r="A14" s="307" t="s">
        <v>130</v>
      </c>
    </row>
  </sheetData>
  <hyperlinks>
    <hyperlink ref="A14" location="CONTENTS!A1" display="Back to Contents" xr:uid="{2C8AFF0A-E4B3-4EE9-9593-0C5ABFBF2901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rgb="FF00B050"/>
  </sheetPr>
  <dimension ref="A1:Q105"/>
  <sheetViews>
    <sheetView topLeftCell="A9" zoomScaleNormal="100" workbookViewId="0">
      <selection activeCell="K34" sqref="K34"/>
    </sheetView>
  </sheetViews>
  <sheetFormatPr defaultColWidth="8.85546875" defaultRowHeight="12" customHeight="1" x14ac:dyDescent="0.2"/>
  <cols>
    <col min="1" max="1" width="9" style="40" bestFit="1" customWidth="1"/>
    <col min="2" max="4" width="9" style="40" customWidth="1"/>
    <col min="5" max="7" width="11.28515625" style="4" customWidth="1"/>
    <col min="8" max="16" width="8.85546875" style="4"/>
    <col min="17" max="17" width="80.28515625" style="4" customWidth="1"/>
    <col min="18" max="16384" width="8.85546875" style="4"/>
  </cols>
  <sheetData>
    <row r="1" spans="1:7" s="16" customFormat="1" ht="60" x14ac:dyDescent="0.2">
      <c r="A1" s="51"/>
      <c r="B1" s="281" t="s">
        <v>251</v>
      </c>
      <c r="C1" s="281" t="s">
        <v>247</v>
      </c>
      <c r="D1" s="281" t="s">
        <v>248</v>
      </c>
      <c r="E1" s="281" t="s">
        <v>252</v>
      </c>
      <c r="F1" s="281" t="s">
        <v>249</v>
      </c>
      <c r="G1" s="281" t="s">
        <v>250</v>
      </c>
    </row>
    <row r="2" spans="1:7" x14ac:dyDescent="0.2">
      <c r="A2" s="3">
        <v>2025</v>
      </c>
      <c r="B2" s="185">
        <v>44.5</v>
      </c>
      <c r="C2" s="75">
        <v>46.360776989999998</v>
      </c>
      <c r="D2" s="74">
        <v>48.997671737471492</v>
      </c>
      <c r="E2" s="184">
        <v>57.931965637833983</v>
      </c>
      <c r="F2" s="27">
        <v>23.721465111193222</v>
      </c>
      <c r="G2" s="27">
        <v>55</v>
      </c>
    </row>
    <row r="3" spans="1:7" x14ac:dyDescent="0.2">
      <c r="A3" s="3">
        <v>2026</v>
      </c>
      <c r="B3" s="185">
        <v>45.781742600989595</v>
      </c>
      <c r="C3" s="75">
        <v>47.293813460606074</v>
      </c>
      <c r="D3" s="74">
        <v>51.408037754858341</v>
      </c>
      <c r="E3" s="184">
        <v>60.398083651099796</v>
      </c>
      <c r="F3" s="27">
        <v>23.183415620430605</v>
      </c>
      <c r="G3" s="27">
        <v>55</v>
      </c>
    </row>
    <row r="4" spans="1:7" x14ac:dyDescent="0.2">
      <c r="A4" s="3">
        <v>2027</v>
      </c>
      <c r="B4" s="185">
        <v>47.027873979126454</v>
      </c>
      <c r="C4" s="75">
        <v>48.164896007273761</v>
      </c>
      <c r="D4" s="74">
        <v>53.505779395385602</v>
      </c>
      <c r="E4" s="184">
        <v>63.000786325352244</v>
      </c>
      <c r="F4" s="27">
        <v>22.802680224533145</v>
      </c>
      <c r="G4" s="27">
        <v>55</v>
      </c>
    </row>
    <row r="5" spans="1:7" x14ac:dyDescent="0.2">
      <c r="A5" s="3">
        <v>2028</v>
      </c>
      <c r="B5" s="185">
        <v>47.849349597023959</v>
      </c>
      <c r="C5" s="75">
        <v>48.334900269204802</v>
      </c>
      <c r="D5" s="74">
        <v>55.702236450045561</v>
      </c>
      <c r="E5" s="184">
        <v>65.433904959168572</v>
      </c>
      <c r="F5" s="27">
        <v>22.403711113447283</v>
      </c>
      <c r="G5" s="27">
        <v>55</v>
      </c>
    </row>
    <row r="6" spans="1:7" x14ac:dyDescent="0.2">
      <c r="A6" s="3">
        <v>2029</v>
      </c>
      <c r="B6" s="185">
        <v>48.978112396956057</v>
      </c>
      <c r="C6" s="75">
        <v>48.589383371001936</v>
      </c>
      <c r="D6" s="74">
        <v>57.929563571588062</v>
      </c>
      <c r="E6" s="184">
        <v>68.051654075147908</v>
      </c>
      <c r="F6" s="27">
        <v>22.127587060585228</v>
      </c>
      <c r="G6" s="27">
        <v>55</v>
      </c>
    </row>
    <row r="7" spans="1:7" x14ac:dyDescent="0.2">
      <c r="A7" s="3">
        <v>2030</v>
      </c>
      <c r="B7" s="185">
        <v>50.443175194443704</v>
      </c>
      <c r="C7" s="75">
        <v>48.975020531665564</v>
      </c>
      <c r="D7" s="74">
        <v>60.246851880308817</v>
      </c>
      <c r="E7" s="184">
        <v>70.805993784680354</v>
      </c>
      <c r="F7" s="27">
        <v>21.98793799191187</v>
      </c>
      <c r="G7" s="27">
        <v>55</v>
      </c>
    </row>
    <row r="8" spans="1:7" x14ac:dyDescent="0.2">
      <c r="A8" s="3">
        <v>2031</v>
      </c>
      <c r="B8" s="185">
        <v>51.655409999891404</v>
      </c>
      <c r="C8" s="75">
        <v>49.321926692628047</v>
      </c>
      <c r="D8" s="74">
        <v>62.745646471156469</v>
      </c>
      <c r="E8" s="184">
        <v>73.545193850117016</v>
      </c>
      <c r="F8" s="27">
        <v>22.033533442692764</v>
      </c>
      <c r="G8" s="27">
        <v>55</v>
      </c>
    </row>
    <row r="9" spans="1:7" x14ac:dyDescent="0.2">
      <c r="A9" s="3">
        <v>2032</v>
      </c>
      <c r="B9" s="185">
        <v>52.692614758113152</v>
      </c>
      <c r="C9" s="75">
        <v>49.831669985431972</v>
      </c>
      <c r="D9" s="74">
        <v>65.269304946161853</v>
      </c>
      <c r="E9" s="184">
        <v>76.475880648073897</v>
      </c>
      <c r="F9" s="27">
        <v>22.242274667061444</v>
      </c>
      <c r="G9" s="27">
        <v>55</v>
      </c>
    </row>
    <row r="10" spans="1:7" x14ac:dyDescent="0.2">
      <c r="A10" s="3">
        <v>2033</v>
      </c>
      <c r="B10" s="185">
        <v>53.546299098147678</v>
      </c>
      <c r="C10" s="75">
        <v>50.417104293091718</v>
      </c>
      <c r="D10" s="74">
        <v>67.945981517295138</v>
      </c>
      <c r="E10" s="184">
        <v>79.5172436059989</v>
      </c>
      <c r="F10" s="27">
        <v>22.616580861406749</v>
      </c>
      <c r="G10" s="27">
        <v>55</v>
      </c>
    </row>
    <row r="11" spans="1:7" x14ac:dyDescent="0.2">
      <c r="A11" s="3">
        <v>2034</v>
      </c>
      <c r="B11" s="185">
        <v>53.98573931150581</v>
      </c>
      <c r="C11" s="75">
        <v>51.065698224319746</v>
      </c>
      <c r="D11" s="74">
        <v>70.733994616629758</v>
      </c>
      <c r="E11" s="184">
        <v>82.844761764483778</v>
      </c>
      <c r="F11" s="27">
        <v>23.218835021087184</v>
      </c>
      <c r="G11" s="27">
        <v>55</v>
      </c>
    </row>
    <row r="12" spans="1:7" x14ac:dyDescent="0.2">
      <c r="A12" s="3">
        <v>2035</v>
      </c>
      <c r="B12" s="185">
        <v>54.47133212589624</v>
      </c>
      <c r="C12" s="75">
        <v>51.868497952623272</v>
      </c>
      <c r="D12" s="74">
        <v>73.799316809639095</v>
      </c>
      <c r="E12" s="184">
        <v>86.387498383318103</v>
      </c>
      <c r="F12" s="27">
        <v>24.035098867879757</v>
      </c>
      <c r="G12" s="27">
        <v>55</v>
      </c>
    </row>
    <row r="13" spans="1:7" x14ac:dyDescent="0.2">
      <c r="A13" s="3">
        <v>2036</v>
      </c>
      <c r="B13" s="185">
        <v>54.997676379992015</v>
      </c>
      <c r="C13" s="75">
        <v>52.831211354201024</v>
      </c>
      <c r="D13" s="74">
        <v>77.12343017451856</v>
      </c>
      <c r="E13" s="184">
        <v>90.212209342407277</v>
      </c>
      <c r="F13" s="27">
        <v>25.094724636407214</v>
      </c>
      <c r="G13" s="27">
        <v>55</v>
      </c>
    </row>
    <row r="14" spans="1:7" x14ac:dyDescent="0.2">
      <c r="A14" s="3">
        <v>2037</v>
      </c>
      <c r="B14" s="185">
        <v>55.634951402880823</v>
      </c>
      <c r="C14" s="75">
        <v>54.011767768420931</v>
      </c>
      <c r="D14" s="74">
        <v>80.793904451169155</v>
      </c>
      <c r="E14" s="184">
        <v>94.311926124036191</v>
      </c>
      <c r="F14" s="27">
        <v>26.404490556390755</v>
      </c>
      <c r="G14" s="27">
        <v>55</v>
      </c>
    </row>
    <row r="15" spans="1:7" x14ac:dyDescent="0.2">
      <c r="A15" s="3">
        <v>2038</v>
      </c>
      <c r="B15" s="185">
        <v>56.418962381221412</v>
      </c>
      <c r="C15" s="75">
        <v>55.454066447970888</v>
      </c>
      <c r="D15" s="74">
        <v>84.868228103456943</v>
      </c>
      <c r="E15" s="184">
        <v>98.800378116548501</v>
      </c>
      <c r="F15" s="27">
        <v>28.018721530721443</v>
      </c>
      <c r="G15" s="27">
        <v>55</v>
      </c>
    </row>
    <row r="16" spans="1:7" x14ac:dyDescent="0.2">
      <c r="A16" s="3">
        <v>2039</v>
      </c>
      <c r="B16" s="185">
        <v>57.416349213831928</v>
      </c>
      <c r="C16" s="75">
        <v>57.236366675646316</v>
      </c>
      <c r="D16" s="74">
        <v>89.373979822987366</v>
      </c>
      <c r="E16" s="184">
        <v>103.75553595771068</v>
      </c>
      <c r="F16" s="27">
        <v>29.987600242299123</v>
      </c>
      <c r="G16" s="27">
        <v>55</v>
      </c>
    </row>
    <row r="17" spans="1:17" x14ac:dyDescent="0.2">
      <c r="A17" s="3">
        <v>2040</v>
      </c>
      <c r="B17" s="185">
        <v>58.679205612314774</v>
      </c>
      <c r="C17" s="75">
        <v>59.376614885210572</v>
      </c>
      <c r="D17" s="74">
        <v>94.278365299697683</v>
      </c>
      <c r="E17" s="184">
        <v>109.17511043817346</v>
      </c>
      <c r="F17" s="27">
        <v>32.33027062133371</v>
      </c>
      <c r="G17" s="27">
        <v>55</v>
      </c>
    </row>
    <row r="18" spans="1:17" x14ac:dyDescent="0.2">
      <c r="A18" s="3">
        <v>2041</v>
      </c>
      <c r="B18" s="185">
        <v>60.21310076314213</v>
      </c>
      <c r="C18" s="75">
        <v>61.843180803291325</v>
      </c>
      <c r="D18" s="74">
        <v>99.561461719322878</v>
      </c>
      <c r="E18" s="184">
        <v>114.99789919654913</v>
      </c>
      <c r="F18" s="27">
        <v>35.048652010692294</v>
      </c>
      <c r="G18" s="27">
        <v>55</v>
      </c>
    </row>
    <row r="19" spans="1:17" x14ac:dyDescent="0.2">
      <c r="A19" s="3">
        <v>2042</v>
      </c>
      <c r="B19" s="185">
        <v>61.757577434633987</v>
      </c>
      <c r="C19" s="75">
        <v>64.607089900740732</v>
      </c>
      <c r="D19" s="74">
        <v>105.19173762143514</v>
      </c>
      <c r="E19" s="184">
        <v>121.19495349344044</v>
      </c>
      <c r="F19" s="27">
        <v>38.125198641435439</v>
      </c>
      <c r="G19" s="27">
        <v>55</v>
      </c>
    </row>
    <row r="20" spans="1:17" x14ac:dyDescent="0.2">
      <c r="A20" s="3">
        <v>2043</v>
      </c>
      <c r="B20" s="185">
        <v>63.598875765396393</v>
      </c>
      <c r="C20" s="75">
        <v>67.567833000821679</v>
      </c>
      <c r="D20" s="74">
        <v>111.00294736132069</v>
      </c>
      <c r="E20" s="184">
        <v>127.72458855009089</v>
      </c>
      <c r="F20" s="27">
        <v>41.539652858096851</v>
      </c>
      <c r="G20" s="27">
        <v>55</v>
      </c>
    </row>
    <row r="21" spans="1:17" x14ac:dyDescent="0.2">
      <c r="A21" s="3">
        <v>2044</v>
      </c>
      <c r="B21" s="185">
        <v>65.756014481964542</v>
      </c>
      <c r="C21" s="75">
        <v>70.914601636869179</v>
      </c>
      <c r="D21" s="74">
        <v>117.31187907735342</v>
      </c>
      <c r="E21" s="184">
        <v>134.58136672919645</v>
      </c>
      <c r="F21" s="27">
        <v>45.277551859320575</v>
      </c>
      <c r="G21" s="27">
        <v>55</v>
      </c>
    </row>
    <row r="22" spans="1:17" x14ac:dyDescent="0.2">
      <c r="A22" s="3">
        <v>2045</v>
      </c>
      <c r="B22" s="185">
        <v>68.24108775447587</v>
      </c>
      <c r="C22" s="75">
        <v>74.608035603692201</v>
      </c>
      <c r="D22" s="74">
        <v>123.65891330562326</v>
      </c>
      <c r="E22" s="184">
        <v>141.6806164637417</v>
      </c>
      <c r="F22" s="27">
        <v>49.300797133066332</v>
      </c>
      <c r="G22" s="27">
        <v>55</v>
      </c>
    </row>
    <row r="23" spans="1:17" x14ac:dyDescent="0.2">
      <c r="A23" s="3">
        <v>2046</v>
      </c>
      <c r="B23" s="185">
        <v>70.985186991901998</v>
      </c>
      <c r="C23" s="75">
        <v>78.405215215272335</v>
      </c>
      <c r="D23" s="74">
        <v>130.14270740456291</v>
      </c>
      <c r="E23" s="184">
        <v>148.89364350834182</v>
      </c>
      <c r="F23" s="27">
        <v>53.54092067862458</v>
      </c>
      <c r="G23" s="27">
        <v>55</v>
      </c>
    </row>
    <row r="24" spans="1:17" x14ac:dyDescent="0.2">
      <c r="A24" s="3">
        <v>2047</v>
      </c>
      <c r="B24" s="185">
        <v>73.871843748859021</v>
      </c>
      <c r="C24" s="75">
        <v>82.353342020900413</v>
      </c>
      <c r="D24" s="74">
        <v>136.81467364688643</v>
      </c>
      <c r="E24" s="184">
        <v>156.23991502374815</v>
      </c>
      <c r="F24" s="27">
        <v>57.972551356650847</v>
      </c>
      <c r="G24" s="27">
        <v>55</v>
      </c>
    </row>
    <row r="25" spans="1:17" x14ac:dyDescent="0.2">
      <c r="A25" s="3">
        <v>2048</v>
      </c>
      <c r="B25" s="185">
        <v>76.864500142045685</v>
      </c>
      <c r="C25" s="75">
        <v>86.496629983006372</v>
      </c>
      <c r="D25" s="74">
        <v>143.68521321145539</v>
      </c>
      <c r="E25" s="184">
        <v>163.80124635322335</v>
      </c>
      <c r="F25" s="27">
        <v>62.618496052415914</v>
      </c>
      <c r="G25" s="27">
        <v>55</v>
      </c>
    </row>
    <row r="26" spans="1:17" x14ac:dyDescent="0.2">
      <c r="A26" s="3">
        <v>2049</v>
      </c>
      <c r="B26" s="185">
        <v>79.983335292972043</v>
      </c>
      <c r="C26" s="75">
        <v>90.849203056877812</v>
      </c>
      <c r="D26" s="74">
        <v>150.76837676193449</v>
      </c>
      <c r="E26" s="184">
        <v>171.59330846018736</v>
      </c>
      <c r="F26" s="27">
        <v>67.491738007826953</v>
      </c>
      <c r="G26" s="27">
        <v>55</v>
      </c>
    </row>
    <row r="27" spans="1:17" x14ac:dyDescent="0.2">
      <c r="A27" s="3">
        <v>2050</v>
      </c>
      <c r="B27" s="185">
        <v>83.235842005214849</v>
      </c>
      <c r="C27" s="75">
        <v>95.419873695273282</v>
      </c>
      <c r="D27" s="74">
        <v>158.05339762096665</v>
      </c>
      <c r="E27" s="184">
        <v>179.63688742446223</v>
      </c>
      <c r="F27" s="27">
        <v>72.589897955069972</v>
      </c>
      <c r="G27" s="27">
        <v>55</v>
      </c>
      <c r="I27" s="325"/>
      <c r="J27" s="325"/>
    </row>
    <row r="28" spans="1:17" x14ac:dyDescent="0.2">
      <c r="A28" s="3">
        <v>2051</v>
      </c>
      <c r="B28" s="185">
        <v>86.612666552901501</v>
      </c>
      <c r="C28" s="75">
        <v>100.19358733091735</v>
      </c>
      <c r="D28" s="74">
        <v>165.51085282690215</v>
      </c>
      <c r="E28" s="184">
        <v>187.9162324271314</v>
      </c>
      <c r="F28" s="27">
        <v>77.903116411337265</v>
      </c>
      <c r="G28" s="27">
        <v>55</v>
      </c>
    </row>
    <row r="29" spans="1:17" x14ac:dyDescent="0.2">
      <c r="A29" s="3">
        <v>2052</v>
      </c>
      <c r="B29" s="185">
        <v>90.10294607874782</v>
      </c>
      <c r="C29" s="75">
        <v>105.14996992293919</v>
      </c>
      <c r="D29" s="74">
        <v>173.13313181659703</v>
      </c>
      <c r="E29" s="184">
        <v>196.39326042896616</v>
      </c>
      <c r="F29" s="27">
        <v>83.420218961719812</v>
      </c>
      <c r="G29" s="27">
        <v>55</v>
      </c>
    </row>
    <row r="30" spans="1:17" x14ac:dyDescent="0.2">
      <c r="A30" s="3">
        <v>2053</v>
      </c>
      <c r="B30" s="185">
        <v>93.713111492664709</v>
      </c>
      <c r="C30" s="75">
        <v>110.29054876657771</v>
      </c>
      <c r="D30" s="74">
        <v>180.91789970405046</v>
      </c>
      <c r="E30" s="184">
        <v>205.06548158052931</v>
      </c>
      <c r="F30" s="27">
        <v>89.126932054148696</v>
      </c>
      <c r="G30" s="27">
        <v>55</v>
      </c>
    </row>
    <row r="31" spans="1:17" x14ac:dyDescent="0.2">
      <c r="A31" s="3">
        <v>2054</v>
      </c>
      <c r="B31" s="185">
        <v>97.430660611509992</v>
      </c>
      <c r="C31" s="75">
        <v>115.61575334859813</v>
      </c>
      <c r="D31" s="74">
        <v>188.8130111330766</v>
      </c>
      <c r="E31" s="184">
        <v>213.92376573314783</v>
      </c>
      <c r="F31" s="27">
        <v>95.018495966564501</v>
      </c>
      <c r="G31" s="27">
        <v>55</v>
      </c>
      <c r="Q31" s="16"/>
    </row>
    <row r="32" spans="1:17" x14ac:dyDescent="0.2">
      <c r="A32" s="3">
        <v>2055</v>
      </c>
      <c r="B32" s="185">
        <v>100.98453764193863</v>
      </c>
      <c r="C32" s="75">
        <v>121.09108460167452</v>
      </c>
      <c r="D32" s="74">
        <v>196.82449729761203</v>
      </c>
      <c r="E32" s="184">
        <v>222.88741656744432</v>
      </c>
      <c r="F32" s="27">
        <v>101.06098030559161</v>
      </c>
      <c r="G32" s="27">
        <v>55</v>
      </c>
      <c r="I32" s="324" t="s">
        <v>130</v>
      </c>
      <c r="J32" s="324"/>
    </row>
    <row r="33" spans="1:7" x14ac:dyDescent="0.2">
      <c r="A33" s="3">
        <v>2056</v>
      </c>
      <c r="B33" s="185">
        <v>104.83609120143716</v>
      </c>
      <c r="C33" s="75">
        <v>126.72229174094164</v>
      </c>
      <c r="D33" s="74">
        <v>204.87814442093051</v>
      </c>
      <c r="E33" s="184">
        <v>231.95218656603663</v>
      </c>
      <c r="F33" s="27">
        <v>107.2275218624181</v>
      </c>
      <c r="G33" s="27">
        <v>55</v>
      </c>
    </row>
    <row r="34" spans="1:7" x14ac:dyDescent="0.2">
      <c r="A34" s="3">
        <v>2057</v>
      </c>
      <c r="B34" s="185">
        <v>109.00079748162369</v>
      </c>
      <c r="C34" s="75">
        <v>132.4572283055781</v>
      </c>
      <c r="D34" s="74">
        <v>212.82244815628511</v>
      </c>
      <c r="E34" s="184">
        <v>241.00745171269904</v>
      </c>
      <c r="F34" s="27">
        <v>113.46617514349757</v>
      </c>
      <c r="G34" s="27">
        <v>55</v>
      </c>
    </row>
    <row r="35" spans="1:7" x14ac:dyDescent="0.2">
      <c r="A35" s="3">
        <v>2058</v>
      </c>
      <c r="B35" s="185">
        <v>113.30082489336233</v>
      </c>
      <c r="C35" s="75">
        <v>138.19544280646235</v>
      </c>
      <c r="D35" s="74">
        <v>220.59243804508756</v>
      </c>
      <c r="E35" s="184">
        <v>249.86697444131627</v>
      </c>
      <c r="F35" s="27">
        <v>119.67875524627422</v>
      </c>
      <c r="G35" s="27">
        <v>55</v>
      </c>
    </row>
    <row r="36" spans="1:7" x14ac:dyDescent="0.2">
      <c r="A36" s="3">
        <v>2059</v>
      </c>
      <c r="B36" s="185">
        <v>117.69255933972026</v>
      </c>
      <c r="C36" s="75">
        <v>143.89266866295165</v>
      </c>
      <c r="D36" s="74">
        <v>227.99141519883588</v>
      </c>
      <c r="E36" s="184">
        <v>258.45817736220715</v>
      </c>
      <c r="F36" s="27">
        <v>125.79040045611008</v>
      </c>
      <c r="G36" s="27">
        <v>55</v>
      </c>
    </row>
    <row r="37" spans="1:7" x14ac:dyDescent="0.2">
      <c r="A37" s="3">
        <v>2060</v>
      </c>
      <c r="B37" s="185">
        <v>122.08731886761366</v>
      </c>
      <c r="C37" s="75">
        <v>149.39612803880868</v>
      </c>
      <c r="D37" s="74">
        <v>234.96929870717074</v>
      </c>
      <c r="E37" s="184">
        <v>266.53211128794908</v>
      </c>
      <c r="F37" s="27">
        <v>131.68378099300497</v>
      </c>
      <c r="G37" s="27">
        <v>55</v>
      </c>
    </row>
    <row r="38" spans="1:7" x14ac:dyDescent="0.2">
      <c r="A38" s="3">
        <v>2061</v>
      </c>
      <c r="B38" s="185">
        <v>126.43133442411408</v>
      </c>
      <c r="C38" s="75">
        <v>154.66564767723139</v>
      </c>
      <c r="D38" s="74">
        <v>241.5891106456003</v>
      </c>
      <c r="E38" s="184">
        <v>274.04646305638352</v>
      </c>
      <c r="F38" s="27">
        <v>137.28549087275366</v>
      </c>
      <c r="G38" s="27">
        <v>55</v>
      </c>
    </row>
    <row r="39" spans="1:7" x14ac:dyDescent="0.2">
      <c r="A39" s="3">
        <v>2062</v>
      </c>
      <c r="B39" s="185">
        <v>130.61097307770493</v>
      </c>
      <c r="C39" s="75">
        <v>159.73557320704947</v>
      </c>
      <c r="D39" s="74">
        <v>247.93644225648168</v>
      </c>
      <c r="E39" s="184">
        <v>281.08945108065581</v>
      </c>
      <c r="F39" s="27">
        <v>142.61838171721391</v>
      </c>
      <c r="G39" s="27">
        <v>55</v>
      </c>
    </row>
    <row r="40" spans="1:7" x14ac:dyDescent="0.2">
      <c r="A40" s="3">
        <v>2063</v>
      </c>
      <c r="B40" s="185">
        <v>134.58970863480727</v>
      </c>
      <c r="C40" s="75">
        <v>164.65599464914644</v>
      </c>
      <c r="D40" s="74">
        <v>254.05533369135696</v>
      </c>
      <c r="E40" s="184">
        <v>287.77502229114697</v>
      </c>
      <c r="F40" s="27">
        <v>147.73275730194339</v>
      </c>
      <c r="G40" s="27">
        <v>55</v>
      </c>
    </row>
    <row r="41" spans="1:7" x14ac:dyDescent="0.2">
      <c r="A41" s="3">
        <v>2064</v>
      </c>
      <c r="B41" s="185">
        <v>138.39976337008585</v>
      </c>
      <c r="C41" s="75">
        <v>169.45124278762975</v>
      </c>
      <c r="D41" s="74">
        <v>259.94956212161605</v>
      </c>
      <c r="E41" s="184">
        <v>294.16805913191172</v>
      </c>
      <c r="F41" s="27">
        <v>152.66313756310552</v>
      </c>
      <c r="G41" s="27">
        <v>55</v>
      </c>
    </row>
    <row r="42" spans="1:7" x14ac:dyDescent="0.2">
      <c r="A42" s="3">
        <v>2065</v>
      </c>
      <c r="B42" s="185">
        <v>142.0826013793864</v>
      </c>
      <c r="C42" s="75">
        <v>174.11695483777288</v>
      </c>
      <c r="D42" s="74">
        <v>265.69056743994906</v>
      </c>
      <c r="E42" s="184">
        <v>300.28434323217681</v>
      </c>
      <c r="F42" s="27">
        <v>157.40918423473832</v>
      </c>
      <c r="G42" s="27">
        <v>55</v>
      </c>
    </row>
    <row r="43" spans="1:7" x14ac:dyDescent="0.2">
      <c r="A43" s="3">
        <v>2066</v>
      </c>
      <c r="B43" s="185">
        <v>145.66082545353814</v>
      </c>
      <c r="C43" s="75">
        <v>178.70584964105558</v>
      </c>
      <c r="D43" s="74">
        <v>271.2886139268461</v>
      </c>
      <c r="E43" s="184">
        <v>306.2019011600924</v>
      </c>
      <c r="F43" s="27">
        <v>162.00668028564147</v>
      </c>
      <c r="G43" s="27">
        <v>55</v>
      </c>
    </row>
    <row r="44" spans="1:7" x14ac:dyDescent="0.2">
      <c r="A44" s="3">
        <v>2067</v>
      </c>
      <c r="B44" s="185">
        <v>149.13624473636969</v>
      </c>
      <c r="C44" s="75">
        <v>183.22857264857376</v>
      </c>
      <c r="D44" s="74">
        <v>276.78912245548963</v>
      </c>
      <c r="E44" s="184">
        <v>311.94261526903938</v>
      </c>
      <c r="F44" s="27">
        <v>166.47870913835422</v>
      </c>
      <c r="G44" s="27">
        <v>55</v>
      </c>
    </row>
    <row r="45" spans="1:7" x14ac:dyDescent="0.2">
      <c r="A45" s="3">
        <v>2068</v>
      </c>
      <c r="B45" s="185">
        <v>152.55556970772531</v>
      </c>
      <c r="C45" s="75">
        <v>187.73644082477193</v>
      </c>
      <c r="D45" s="74">
        <v>282.22226634306554</v>
      </c>
      <c r="E45" s="184">
        <v>317.53413702666222</v>
      </c>
      <c r="F45" s="27">
        <v>170.86252699926499</v>
      </c>
      <c r="G45" s="27">
        <v>55</v>
      </c>
    </row>
    <row r="46" spans="1:7" x14ac:dyDescent="0.2">
      <c r="A46" s="3">
        <v>2069</v>
      </c>
      <c r="B46" s="185">
        <v>155.93381633892582</v>
      </c>
      <c r="C46" s="75">
        <v>192.26374466096101</v>
      </c>
      <c r="D46" s="74">
        <v>287.66910053250893</v>
      </c>
      <c r="E46" s="184">
        <v>323.02910579532909</v>
      </c>
      <c r="F46" s="27">
        <v>175.21981783040036</v>
      </c>
      <c r="G46" s="27">
        <v>55</v>
      </c>
    </row>
    <row r="47" spans="1:7" x14ac:dyDescent="0.2">
      <c r="A47" s="3">
        <v>2070</v>
      </c>
      <c r="B47" s="185">
        <v>159.31148328384739</v>
      </c>
      <c r="C47" s="75">
        <v>196.89707264792605</v>
      </c>
      <c r="D47" s="74">
        <v>293.16582538940054</v>
      </c>
      <c r="E47" s="184">
        <v>328.58049688217784</v>
      </c>
      <c r="F47" s="5"/>
      <c r="G47" s="27">
        <v>55</v>
      </c>
    </row>
    <row r="48" spans="1:7" x14ac:dyDescent="0.2">
      <c r="A48" s="3">
        <v>2071</v>
      </c>
      <c r="B48" s="185">
        <v>162.72541976530343</v>
      </c>
      <c r="C48" s="75">
        <v>201.69787847450328</v>
      </c>
      <c r="D48" s="74">
        <v>298.77881793606576</v>
      </c>
      <c r="E48" s="184">
        <v>334.07767355657188</v>
      </c>
      <c r="F48" s="5"/>
      <c r="G48" s="27">
        <v>55</v>
      </c>
    </row>
    <row r="49" spans="1:7" x14ac:dyDescent="0.2">
      <c r="A49" s="3">
        <v>2072</v>
      </c>
      <c r="B49" s="185">
        <v>166.25179670714195</v>
      </c>
      <c r="C49" s="75">
        <v>206.68783381935543</v>
      </c>
      <c r="D49" s="74">
        <v>304.60969760691228</v>
      </c>
      <c r="E49" s="2"/>
      <c r="F49" s="2"/>
      <c r="G49" s="27">
        <v>55</v>
      </c>
    </row>
    <row r="50" spans="1:7" x14ac:dyDescent="0.2">
      <c r="A50" s="3">
        <v>2073</v>
      </c>
      <c r="B50" s="185">
        <v>169.95437769044921</v>
      </c>
      <c r="C50" s="75">
        <v>211.92148911068122</v>
      </c>
      <c r="D50" s="74">
        <v>310.60897300796728</v>
      </c>
      <c r="E50" s="2"/>
      <c r="F50" s="2"/>
      <c r="G50" s="5">
        <v>55</v>
      </c>
    </row>
    <row r="51" spans="1:7" x14ac:dyDescent="0.2">
      <c r="A51" s="186">
        <v>2074</v>
      </c>
      <c r="B51" s="187">
        <v>173.89500676872132</v>
      </c>
      <c r="C51" s="188">
        <v>217.36995695703828</v>
      </c>
      <c r="D51" s="186"/>
      <c r="E51" s="6"/>
      <c r="F51" s="189"/>
      <c r="G51" s="190">
        <v>55</v>
      </c>
    </row>
    <row r="52" spans="1:7" x14ac:dyDescent="0.2">
      <c r="A52" s="3">
        <v>2075</v>
      </c>
      <c r="B52" s="185">
        <v>178.0549524182365</v>
      </c>
      <c r="C52" s="3"/>
      <c r="D52" s="191"/>
      <c r="E52" s="5"/>
      <c r="F52" s="5"/>
      <c r="G52" s="5">
        <v>55</v>
      </c>
    </row>
    <row r="53" spans="1:7" x14ac:dyDescent="0.2">
      <c r="D53" s="192"/>
      <c r="E53" s="6"/>
    </row>
    <row r="54" spans="1:7" x14ac:dyDescent="0.2">
      <c r="C54" s="193"/>
      <c r="E54" s="6"/>
    </row>
    <row r="55" spans="1:7" x14ac:dyDescent="0.2">
      <c r="C55" s="193"/>
      <c r="E55" s="6"/>
    </row>
    <row r="56" spans="1:7" x14ac:dyDescent="0.2">
      <c r="E56" s="6"/>
    </row>
    <row r="57" spans="1:7" x14ac:dyDescent="0.2">
      <c r="E57" s="6"/>
    </row>
    <row r="58" spans="1:7" x14ac:dyDescent="0.2">
      <c r="E58" s="6"/>
    </row>
    <row r="59" spans="1:7" x14ac:dyDescent="0.2">
      <c r="E59" s="6"/>
    </row>
    <row r="60" spans="1:7" x14ac:dyDescent="0.2">
      <c r="E60" s="6"/>
    </row>
    <row r="61" spans="1:7" x14ac:dyDescent="0.2">
      <c r="E61" s="6"/>
    </row>
    <row r="62" spans="1:7" x14ac:dyDescent="0.2">
      <c r="E62" s="6"/>
    </row>
    <row r="63" spans="1:7" x14ac:dyDescent="0.2">
      <c r="E63" s="6"/>
    </row>
    <row r="64" spans="1:7" x14ac:dyDescent="0.2">
      <c r="E64" s="6"/>
    </row>
    <row r="65" spans="5:5" x14ac:dyDescent="0.2">
      <c r="E65" s="6"/>
    </row>
    <row r="66" spans="5:5" x14ac:dyDescent="0.2">
      <c r="E66" s="6"/>
    </row>
    <row r="67" spans="5:5" x14ac:dyDescent="0.2">
      <c r="E67" s="6"/>
    </row>
    <row r="68" spans="5:5" x14ac:dyDescent="0.2">
      <c r="E68" s="6"/>
    </row>
    <row r="69" spans="5:5" x14ac:dyDescent="0.2">
      <c r="E69" s="6"/>
    </row>
    <row r="70" spans="5:5" x14ac:dyDescent="0.2">
      <c r="E70" s="6"/>
    </row>
    <row r="71" spans="5:5" x14ac:dyDescent="0.2">
      <c r="E71" s="6"/>
    </row>
    <row r="72" spans="5:5" x14ac:dyDescent="0.2">
      <c r="E72" s="6"/>
    </row>
    <row r="73" spans="5:5" x14ac:dyDescent="0.2">
      <c r="E73" s="6"/>
    </row>
    <row r="74" spans="5:5" x14ac:dyDescent="0.2">
      <c r="E74" s="6"/>
    </row>
    <row r="75" spans="5:5" x14ac:dyDescent="0.2">
      <c r="E75" s="6"/>
    </row>
    <row r="76" spans="5:5" x14ac:dyDescent="0.2">
      <c r="E76" s="6"/>
    </row>
    <row r="77" spans="5:5" x14ac:dyDescent="0.2">
      <c r="E77" s="6"/>
    </row>
    <row r="78" spans="5:5" x14ac:dyDescent="0.2">
      <c r="E78" s="6"/>
    </row>
    <row r="79" spans="5:5" x14ac:dyDescent="0.2">
      <c r="E79" s="6"/>
    </row>
    <row r="80" spans="5:5" x14ac:dyDescent="0.2">
      <c r="E80" s="6"/>
    </row>
    <row r="81" spans="5:5" x14ac:dyDescent="0.2">
      <c r="E81" s="6"/>
    </row>
    <row r="82" spans="5:5" x14ac:dyDescent="0.2">
      <c r="E82" s="6"/>
    </row>
    <row r="83" spans="5:5" x14ac:dyDescent="0.2">
      <c r="E83" s="6"/>
    </row>
    <row r="84" spans="5:5" x14ac:dyDescent="0.2">
      <c r="E84" s="6"/>
    </row>
    <row r="85" spans="5:5" x14ac:dyDescent="0.2">
      <c r="E85" s="6"/>
    </row>
    <row r="86" spans="5:5" x14ac:dyDescent="0.2">
      <c r="E86" s="6"/>
    </row>
    <row r="87" spans="5:5" x14ac:dyDescent="0.2">
      <c r="E87" s="6"/>
    </row>
    <row r="88" spans="5:5" x14ac:dyDescent="0.2">
      <c r="E88" s="6"/>
    </row>
    <row r="89" spans="5:5" x14ac:dyDescent="0.2">
      <c r="E89" s="6"/>
    </row>
    <row r="90" spans="5:5" x14ac:dyDescent="0.2">
      <c r="E90" s="6"/>
    </row>
    <row r="91" spans="5:5" x14ac:dyDescent="0.2">
      <c r="E91" s="6"/>
    </row>
    <row r="92" spans="5:5" x14ac:dyDescent="0.2">
      <c r="E92" s="6"/>
    </row>
    <row r="93" spans="5:5" x14ac:dyDescent="0.2">
      <c r="E93" s="6"/>
    </row>
    <row r="94" spans="5:5" x14ac:dyDescent="0.2">
      <c r="E94" s="6"/>
    </row>
    <row r="95" spans="5:5" x14ac:dyDescent="0.2">
      <c r="E95" s="6"/>
    </row>
    <row r="96" spans="5:5" x14ac:dyDescent="0.2">
      <c r="E96" s="6"/>
    </row>
    <row r="97" spans="5:6" x14ac:dyDescent="0.2">
      <c r="E97" s="6"/>
    </row>
    <row r="98" spans="5:6" x14ac:dyDescent="0.2">
      <c r="E98" s="6"/>
    </row>
    <row r="99" spans="5:6" x14ac:dyDescent="0.2">
      <c r="E99" s="6"/>
    </row>
    <row r="100" spans="5:6" x14ac:dyDescent="0.2">
      <c r="E100" s="6"/>
    </row>
    <row r="101" spans="5:6" x14ac:dyDescent="0.2">
      <c r="E101" s="6"/>
    </row>
    <row r="102" spans="5:6" x14ac:dyDescent="0.2">
      <c r="E102" s="6"/>
      <c r="F102" s="6"/>
    </row>
    <row r="103" spans="5:6" x14ac:dyDescent="0.2">
      <c r="E103" s="6"/>
    </row>
    <row r="104" spans="5:6" x14ac:dyDescent="0.2">
      <c r="E104" s="6"/>
    </row>
    <row r="105" spans="5:6" x14ac:dyDescent="0.2"/>
  </sheetData>
  <mergeCells count="2">
    <mergeCell ref="I27:J27"/>
    <mergeCell ref="I32:J32"/>
  </mergeCells>
  <hyperlinks>
    <hyperlink ref="I32:J32" location="CONTENTS!A1" display="Back to Contents" xr:uid="{6CE6A205-590F-44C8-9EF7-FA3C62133C8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3373-20B8-4F73-A756-5924ECAD3182}">
  <sheetPr>
    <tabColor rgb="FF00B050"/>
  </sheetPr>
  <dimension ref="A1:AZ30"/>
  <sheetViews>
    <sheetView workbookViewId="0">
      <selection activeCell="A30" sqref="A30"/>
    </sheetView>
  </sheetViews>
  <sheetFormatPr defaultColWidth="8.85546875" defaultRowHeight="12" x14ac:dyDescent="0.2"/>
  <cols>
    <col min="1" max="1" width="64.28515625" style="4" customWidth="1"/>
    <col min="2" max="16384" width="8.85546875" style="4"/>
  </cols>
  <sheetData>
    <row r="1" spans="1:52" x14ac:dyDescent="0.2">
      <c r="A1" s="4" t="s">
        <v>362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338</v>
      </c>
      <c r="B3" s="75">
        <v>44.5</v>
      </c>
      <c r="C3" s="75">
        <v>45.781742600989595</v>
      </c>
      <c r="D3" s="75">
        <v>47.027873979126454</v>
      </c>
      <c r="E3" s="75">
        <v>47.849349597023959</v>
      </c>
      <c r="F3" s="75">
        <v>48.978112396956057</v>
      </c>
      <c r="G3" s="75">
        <v>50.443175194443704</v>
      </c>
      <c r="H3" s="75">
        <v>51.655409999891404</v>
      </c>
      <c r="I3" s="75">
        <v>52.692614758113152</v>
      </c>
      <c r="J3" s="75">
        <v>53.546299098147678</v>
      </c>
      <c r="K3" s="75">
        <v>53.98573931150581</v>
      </c>
      <c r="L3" s="75">
        <v>54.47133212589624</v>
      </c>
      <c r="M3" s="75">
        <v>54.997676379992015</v>
      </c>
      <c r="N3" s="75">
        <v>55.634951402880823</v>
      </c>
      <c r="O3" s="75">
        <v>56.418962381221412</v>
      </c>
      <c r="P3" s="75">
        <v>57.416349213831928</v>
      </c>
      <c r="Q3" s="75">
        <v>58.679205612314774</v>
      </c>
      <c r="R3" s="75">
        <v>60.21310076314213</v>
      </c>
      <c r="S3" s="75">
        <v>61.757577434633987</v>
      </c>
      <c r="T3" s="75">
        <v>63.598875765396393</v>
      </c>
      <c r="U3" s="75">
        <v>65.756014481964542</v>
      </c>
      <c r="V3" s="75">
        <v>68.24108775447587</v>
      </c>
      <c r="W3" s="75">
        <v>70.985186991901998</v>
      </c>
      <c r="X3" s="75">
        <v>73.871843748859021</v>
      </c>
      <c r="Y3" s="75">
        <v>76.864500142045685</v>
      </c>
      <c r="Z3" s="75">
        <v>79.983335292972043</v>
      </c>
      <c r="AA3" s="75">
        <v>83.235842005214849</v>
      </c>
      <c r="AB3" s="75">
        <v>86.612666552901501</v>
      </c>
      <c r="AC3" s="75">
        <v>90.10294607874782</v>
      </c>
      <c r="AD3" s="75">
        <v>93.713111492664709</v>
      </c>
      <c r="AE3" s="75">
        <v>97.430660611509992</v>
      </c>
      <c r="AF3" s="75">
        <v>100.98453764193863</v>
      </c>
      <c r="AG3" s="75">
        <v>104.83609120143716</v>
      </c>
      <c r="AH3" s="75">
        <v>109.00079748162369</v>
      </c>
      <c r="AI3" s="75">
        <v>113.30082489336233</v>
      </c>
      <c r="AJ3" s="75">
        <v>117.69255933972026</v>
      </c>
      <c r="AK3" s="75">
        <v>122.08731886761366</v>
      </c>
      <c r="AL3" s="75">
        <v>126.43133442411408</v>
      </c>
      <c r="AM3" s="75">
        <v>130.61097307770493</v>
      </c>
      <c r="AN3" s="75">
        <v>134.58970863480727</v>
      </c>
      <c r="AO3" s="75">
        <v>138.39976337008585</v>
      </c>
      <c r="AP3" s="75">
        <v>142.0826013793864</v>
      </c>
      <c r="AQ3" s="75">
        <v>145.66082545353814</v>
      </c>
      <c r="AR3" s="75">
        <v>149.13624473636969</v>
      </c>
      <c r="AS3" s="75">
        <v>152.55556970772531</v>
      </c>
      <c r="AT3" s="75">
        <v>155.93381633892582</v>
      </c>
      <c r="AU3" s="75">
        <v>159.31148328384739</v>
      </c>
      <c r="AV3" s="75">
        <v>162.72541976530343</v>
      </c>
      <c r="AW3" s="75">
        <v>166.25179670714195</v>
      </c>
      <c r="AX3" s="75">
        <v>169.95437769044921</v>
      </c>
      <c r="AY3" s="75">
        <v>173.89500676872132</v>
      </c>
      <c r="AZ3" s="75">
        <v>178.0549524182365</v>
      </c>
    </row>
    <row r="4" spans="1:52" x14ac:dyDescent="0.2">
      <c r="A4" s="2" t="s">
        <v>363</v>
      </c>
      <c r="B4" s="75">
        <v>44.5</v>
      </c>
      <c r="C4" s="75">
        <v>46.481742600989591</v>
      </c>
      <c r="D4" s="75">
        <v>48.402267608076272</v>
      </c>
      <c r="E4" s="75">
        <v>49.860238525100208</v>
      </c>
      <c r="F4" s="75">
        <v>51.6721540734152</v>
      </c>
      <c r="G4" s="75">
        <v>53.818240836833191</v>
      </c>
      <c r="H4" s="75">
        <v>55.703410141654054</v>
      </c>
      <c r="I4" s="75">
        <v>57.406515642939311</v>
      </c>
      <c r="J4" s="75">
        <v>58.917667579696868</v>
      </c>
      <c r="K4" s="75">
        <v>60.003001964301461</v>
      </c>
      <c r="L4" s="75">
        <v>61.126180456866884</v>
      </c>
      <c r="M4" s="75">
        <v>62.280095543742881</v>
      </c>
      <c r="N4" s="75">
        <v>63.541600955975568</v>
      </c>
      <c r="O4" s="75">
        <v>64.948528542859222</v>
      </c>
      <c r="P4" s="75">
        <v>66.572253154097623</v>
      </c>
      <c r="Q4" s="75">
        <v>68.467675593405957</v>
      </c>
      <c r="R4" s="75">
        <v>70.639333074476426</v>
      </c>
      <c r="S4" s="75">
        <v>72.796144189097973</v>
      </c>
      <c r="T4" s="75">
        <v>75.261381395202648</v>
      </c>
      <c r="U4" s="75">
        <v>78.055334055532029</v>
      </c>
      <c r="V4" s="75">
        <v>81.191539327879298</v>
      </c>
      <c r="W4" s="75">
        <v>84.591466556873627</v>
      </c>
      <c r="X4" s="75">
        <v>88.122147496216897</v>
      </c>
      <c r="Y4" s="75">
        <v>91.744619699067059</v>
      </c>
      <c r="Z4" s="75">
        <v>95.484088937331776</v>
      </c>
      <c r="AA4" s="75">
        <v>99.349961865838864</v>
      </c>
      <c r="AB4" s="75">
        <v>103.33273521235442</v>
      </c>
      <c r="AC4" s="75">
        <v>107.42125500080573</v>
      </c>
      <c r="AD4" s="75">
        <v>111.62478687817043</v>
      </c>
      <c r="AE4" s="75">
        <v>115.93002848528576</v>
      </c>
      <c r="AF4" s="75">
        <v>120.02817622014321</v>
      </c>
      <c r="AG4" s="75">
        <v>124.45583787878316</v>
      </c>
      <c r="AH4" s="75">
        <v>129.22254478943637</v>
      </c>
      <c r="AI4" s="75">
        <v>134.11877955336689</v>
      </c>
      <c r="AJ4" s="75">
        <v>139.09650165108965</v>
      </c>
      <c r="AK4" s="75">
        <v>144.05789182616448</v>
      </c>
      <c r="AL4" s="75">
        <v>148.94707936136069</v>
      </c>
      <c r="AM4" s="75">
        <v>153.64011362031295</v>
      </c>
      <c r="AN4" s="75">
        <v>158.10240419912725</v>
      </c>
      <c r="AO4" s="75">
        <v>162.3767092588939</v>
      </c>
      <c r="AP4" s="75">
        <v>166.51461713777496</v>
      </c>
      <c r="AQ4" s="75">
        <v>170.54409724787158</v>
      </c>
      <c r="AR4" s="75">
        <v>174.46774173010488</v>
      </c>
      <c r="AS4" s="75">
        <v>178.33866603322571</v>
      </c>
      <c r="AT4" s="75">
        <v>182.17295550077409</v>
      </c>
      <c r="AU4" s="75">
        <v>186.01591511297511</v>
      </c>
      <c r="AV4" s="75">
        <v>189.90761889011847</v>
      </c>
      <c r="AW4" s="75">
        <v>193.93206368769827</v>
      </c>
      <c r="AX4" s="75">
        <v>198.15764581042251</v>
      </c>
      <c r="AY4" s="75">
        <v>202.64921238079074</v>
      </c>
      <c r="AZ4" s="75">
        <v>207.38348283650259</v>
      </c>
    </row>
    <row r="30" spans="1:1" x14ac:dyDescent="0.2">
      <c r="A30" s="307" t="s">
        <v>130</v>
      </c>
    </row>
  </sheetData>
  <hyperlinks>
    <hyperlink ref="A30" location="CONTENTS!A1" display="Back to Contents" xr:uid="{299B0C09-98B9-4ABB-BDBD-51C728212C7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0154-B7AE-4693-B185-15DC77DE5D6D}">
  <sheetPr>
    <tabColor rgb="FF00B050"/>
  </sheetPr>
  <dimension ref="A1:AZ25"/>
  <sheetViews>
    <sheetView workbookViewId="0">
      <selection activeCell="A25" sqref="A25"/>
    </sheetView>
  </sheetViews>
  <sheetFormatPr defaultColWidth="8.85546875" defaultRowHeight="12" x14ac:dyDescent="0.2"/>
  <cols>
    <col min="1" max="1" width="77.28515625" style="4" bestFit="1" customWidth="1"/>
    <col min="2" max="16384" width="8.85546875" style="4"/>
  </cols>
  <sheetData>
    <row r="1" spans="1:52" x14ac:dyDescent="0.2">
      <c r="A1" s="4" t="s">
        <v>364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338</v>
      </c>
      <c r="B3" s="75">
        <v>44.5</v>
      </c>
      <c r="C3" s="75">
        <v>45.781742600989595</v>
      </c>
      <c r="D3" s="75">
        <v>47.027873979126454</v>
      </c>
      <c r="E3" s="75">
        <v>47.849349597023959</v>
      </c>
      <c r="F3" s="75">
        <v>48.978112396956057</v>
      </c>
      <c r="G3" s="75">
        <v>50.443175194443704</v>
      </c>
      <c r="H3" s="75">
        <v>51.655409999891404</v>
      </c>
      <c r="I3" s="75">
        <v>52.692614758113152</v>
      </c>
      <c r="J3" s="75">
        <v>53.546299098147678</v>
      </c>
      <c r="K3" s="75">
        <v>53.98573931150581</v>
      </c>
      <c r="L3" s="75">
        <v>54.47133212589624</v>
      </c>
      <c r="M3" s="75">
        <v>54.997676379992015</v>
      </c>
      <c r="N3" s="75">
        <v>55.634951402880823</v>
      </c>
      <c r="O3" s="75">
        <v>56.418962381221412</v>
      </c>
      <c r="P3" s="75">
        <v>57.416349213831928</v>
      </c>
      <c r="Q3" s="75">
        <v>58.679205612314774</v>
      </c>
      <c r="R3" s="75">
        <v>60.21310076314213</v>
      </c>
      <c r="S3" s="75">
        <v>61.757577434633987</v>
      </c>
      <c r="T3" s="75">
        <v>63.598875765396393</v>
      </c>
      <c r="U3" s="75">
        <v>65.756014481964542</v>
      </c>
      <c r="V3" s="75">
        <v>68.24108775447587</v>
      </c>
      <c r="W3" s="75">
        <v>70.985186991901998</v>
      </c>
      <c r="X3" s="75">
        <v>73.871843748859021</v>
      </c>
      <c r="Y3" s="75">
        <v>76.864500142045685</v>
      </c>
      <c r="Z3" s="75">
        <v>79.983335292972043</v>
      </c>
      <c r="AA3" s="75">
        <v>83.235842005214849</v>
      </c>
      <c r="AB3" s="75">
        <v>86.612666552901501</v>
      </c>
      <c r="AC3" s="75">
        <v>90.10294607874782</v>
      </c>
      <c r="AD3" s="75">
        <v>93.713111492664709</v>
      </c>
      <c r="AE3" s="75">
        <v>97.430660611509992</v>
      </c>
      <c r="AF3" s="75">
        <v>100.98453764193863</v>
      </c>
      <c r="AG3" s="75">
        <v>104.83609120143716</v>
      </c>
      <c r="AH3" s="75">
        <v>109.00079748162369</v>
      </c>
      <c r="AI3" s="75">
        <v>113.30082489336233</v>
      </c>
      <c r="AJ3" s="75">
        <v>117.69255933972026</v>
      </c>
      <c r="AK3" s="75">
        <v>122.08731886761366</v>
      </c>
      <c r="AL3" s="75">
        <v>126.43133442411408</v>
      </c>
      <c r="AM3" s="75">
        <v>130.61097307770493</v>
      </c>
      <c r="AN3" s="75">
        <v>134.58970863480727</v>
      </c>
      <c r="AO3" s="75">
        <v>138.39976337008585</v>
      </c>
      <c r="AP3" s="75">
        <v>142.0826013793864</v>
      </c>
      <c r="AQ3" s="75">
        <v>145.66082545353814</v>
      </c>
      <c r="AR3" s="75">
        <v>149.13624473636969</v>
      </c>
      <c r="AS3" s="75">
        <v>152.55556970772531</v>
      </c>
      <c r="AT3" s="75">
        <v>155.93381633892582</v>
      </c>
      <c r="AU3" s="75">
        <v>159.31148328384739</v>
      </c>
      <c r="AV3" s="75">
        <v>162.72541976530343</v>
      </c>
      <c r="AW3" s="75">
        <v>166.25179670714195</v>
      </c>
      <c r="AX3" s="75">
        <v>169.95437769044921</v>
      </c>
      <c r="AY3" s="75">
        <v>173.89500676872132</v>
      </c>
      <c r="AZ3" s="75">
        <v>178.0549524182365</v>
      </c>
    </row>
    <row r="4" spans="1:52" x14ac:dyDescent="0.2">
      <c r="A4" s="2" t="s">
        <v>365</v>
      </c>
      <c r="B4" s="75">
        <v>44.5</v>
      </c>
      <c r="C4" s="75">
        <v>46.181742600989594</v>
      </c>
      <c r="D4" s="75">
        <v>47.827873979126451</v>
      </c>
      <c r="E4" s="75">
        <v>49.049349597023955</v>
      </c>
      <c r="F4" s="75">
        <v>50.578112396956051</v>
      </c>
      <c r="G4" s="75">
        <v>52.443175194443697</v>
      </c>
      <c r="H4" s="75">
        <v>54.055409999891396</v>
      </c>
      <c r="I4" s="75">
        <v>55.492614758113142</v>
      </c>
      <c r="J4" s="75">
        <v>56.746299098147666</v>
      </c>
      <c r="K4" s="75">
        <v>57.585739311505797</v>
      </c>
      <c r="L4" s="75">
        <v>58.471332125896225</v>
      </c>
      <c r="M4" s="75">
        <v>59.397676379991999</v>
      </c>
      <c r="N4" s="75">
        <v>59.888951402880807</v>
      </c>
      <c r="O4" s="75">
        <v>60.526962381221395</v>
      </c>
      <c r="P4" s="75">
        <v>61.37834921383191</v>
      </c>
      <c r="Q4" s="75">
        <v>62.495205612314756</v>
      </c>
      <c r="R4" s="75">
        <v>63.88310076314211</v>
      </c>
      <c r="S4" s="75">
        <v>65.281577434633974</v>
      </c>
      <c r="T4" s="75">
        <v>66.976875765396372</v>
      </c>
      <c r="U4" s="75">
        <v>68.988014481964527</v>
      </c>
      <c r="V4" s="75">
        <v>71.327087754475855</v>
      </c>
      <c r="W4" s="75">
        <v>73.925186991901981</v>
      </c>
      <c r="X4" s="75">
        <v>76.665843748859004</v>
      </c>
      <c r="Y4" s="75">
        <v>79.512500142045667</v>
      </c>
      <c r="Z4" s="75">
        <v>82.485335292972024</v>
      </c>
      <c r="AA4" s="75">
        <v>85.591842005214829</v>
      </c>
      <c r="AB4" s="75">
        <v>88.822666552901481</v>
      </c>
      <c r="AC4" s="75">
        <v>92.166946078747799</v>
      </c>
      <c r="AD4" s="75">
        <v>95.631111492664687</v>
      </c>
      <c r="AE4" s="75">
        <v>99.20266061150997</v>
      </c>
      <c r="AF4" s="75">
        <v>102.61053764193861</v>
      </c>
      <c r="AG4" s="75">
        <v>106.31609120143713</v>
      </c>
      <c r="AH4" s="75">
        <v>110.33479748162367</v>
      </c>
      <c r="AI4" s="75">
        <v>114.48882489336231</v>
      </c>
      <c r="AJ4" s="75">
        <v>118.73455933972024</v>
      </c>
      <c r="AK4" s="75">
        <v>122.98331886761363</v>
      </c>
      <c r="AL4" s="75">
        <v>127.18133442411406</v>
      </c>
      <c r="AM4" s="75">
        <v>131.21497307770491</v>
      </c>
      <c r="AN4" s="75">
        <v>135.04770863480726</v>
      </c>
      <c r="AO4" s="75">
        <v>138.71176337008586</v>
      </c>
      <c r="AP4" s="75">
        <v>142.24860137938643</v>
      </c>
      <c r="AQ4" s="75">
        <v>145.68082545353818</v>
      </c>
      <c r="AR4" s="75">
        <v>149.15624473636973</v>
      </c>
      <c r="AS4" s="75">
        <v>152.57556970772535</v>
      </c>
      <c r="AT4" s="75">
        <v>155.95381633892586</v>
      </c>
      <c r="AU4" s="75">
        <v>159.33148328384743</v>
      </c>
      <c r="AV4" s="75">
        <v>162.74541976530347</v>
      </c>
      <c r="AW4" s="75">
        <v>166.27179670714199</v>
      </c>
      <c r="AX4" s="75">
        <v>169.97437769044924</v>
      </c>
      <c r="AY4" s="75">
        <v>173.91500676872136</v>
      </c>
      <c r="AZ4" s="75">
        <v>178.07495241823653</v>
      </c>
    </row>
    <row r="25" spans="1:1" x14ac:dyDescent="0.2">
      <c r="A25" s="307" t="s">
        <v>130</v>
      </c>
    </row>
  </sheetData>
  <hyperlinks>
    <hyperlink ref="A25" location="CONTENTS!A1" display="Back to Contents" xr:uid="{9DB8F394-A51D-4EEB-BEE8-52E4169C34E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B12-7C48-4D71-8D3C-413814A920FC}">
  <sheetPr>
    <tabColor rgb="FF00B050"/>
  </sheetPr>
  <dimension ref="A1:AN103"/>
  <sheetViews>
    <sheetView workbookViewId="0">
      <selection activeCell="I26" sqref="I26"/>
    </sheetView>
  </sheetViews>
  <sheetFormatPr defaultColWidth="8.85546875" defaultRowHeight="12" x14ac:dyDescent="0.2"/>
  <cols>
    <col min="1" max="1" width="6.140625" style="4" customWidth="1"/>
    <col min="2" max="7" width="11.28515625" style="4" customWidth="1"/>
    <col min="8" max="8" width="7.140625" style="4" customWidth="1"/>
    <col min="9" max="16384" width="8.85546875" style="4"/>
  </cols>
  <sheetData>
    <row r="1" spans="1:40" x14ac:dyDescent="0.2">
      <c r="A1" s="347" t="s">
        <v>333</v>
      </c>
      <c r="B1" s="347"/>
      <c r="C1" s="347"/>
      <c r="D1" s="347"/>
      <c r="E1" s="347"/>
      <c r="F1" s="347"/>
      <c r="G1" s="347"/>
      <c r="H1" s="64"/>
    </row>
    <row r="2" spans="1:40" ht="48" x14ac:dyDescent="0.2">
      <c r="A2" s="272"/>
      <c r="B2" s="9" t="s">
        <v>327</v>
      </c>
      <c r="C2" s="9" t="s">
        <v>328</v>
      </c>
      <c r="D2" s="9" t="s">
        <v>329</v>
      </c>
      <c r="E2" s="9" t="s">
        <v>330</v>
      </c>
      <c r="F2" s="9" t="s">
        <v>331</v>
      </c>
      <c r="G2" s="9" t="s">
        <v>332</v>
      </c>
    </row>
    <row r="3" spans="1:40" x14ac:dyDescent="0.2">
      <c r="A3" s="88">
        <v>0</v>
      </c>
      <c r="B3" s="273">
        <v>31327.811213731671</v>
      </c>
      <c r="C3" s="273">
        <v>25.445071165012507</v>
      </c>
      <c r="D3" s="273">
        <v>0</v>
      </c>
      <c r="E3" s="273">
        <v>0</v>
      </c>
      <c r="F3" s="273">
        <v>260183.12461411749</v>
      </c>
      <c r="G3" s="273">
        <v>291536.38089901418</v>
      </c>
    </row>
    <row r="4" spans="1:40" x14ac:dyDescent="0.2">
      <c r="A4" s="88">
        <v>1</v>
      </c>
      <c r="B4" s="273">
        <v>31325.147476206414</v>
      </c>
      <c r="C4" s="273">
        <v>78.739440334623225</v>
      </c>
      <c r="D4" s="273">
        <v>0</v>
      </c>
      <c r="E4" s="273">
        <v>0</v>
      </c>
      <c r="F4" s="273">
        <v>122418.02091396519</v>
      </c>
      <c r="G4" s="273">
        <v>153821.90783050621</v>
      </c>
    </row>
    <row r="5" spans="1:40" x14ac:dyDescent="0.2">
      <c r="A5" s="88">
        <v>2</v>
      </c>
      <c r="B5" s="273">
        <v>31320.529245687932</v>
      </c>
      <c r="C5" s="273">
        <v>179.48191388264308</v>
      </c>
      <c r="D5" s="273">
        <v>0</v>
      </c>
      <c r="E5" s="273">
        <v>29643.359709609122</v>
      </c>
      <c r="F5" s="273">
        <v>99128.293452380429</v>
      </c>
      <c r="G5" s="273">
        <v>160271.66432156012</v>
      </c>
    </row>
    <row r="6" spans="1:40" x14ac:dyDescent="0.2">
      <c r="A6" s="88">
        <v>3</v>
      </c>
      <c r="B6" s="273">
        <v>31318.217957157802</v>
      </c>
      <c r="C6" s="273">
        <v>293.98733579124632</v>
      </c>
      <c r="D6" s="273">
        <v>0</v>
      </c>
      <c r="E6" s="273">
        <v>88554.419070581571</v>
      </c>
      <c r="F6" s="273">
        <v>26559.300382306385</v>
      </c>
      <c r="G6" s="273">
        <v>146725.92474583699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x14ac:dyDescent="0.2">
      <c r="A7" s="88">
        <v>4</v>
      </c>
      <c r="B7" s="273">
        <v>31323.424666251896</v>
      </c>
      <c r="C7" s="273">
        <v>439.66675813244865</v>
      </c>
      <c r="D7" s="273">
        <v>0</v>
      </c>
      <c r="E7" s="273">
        <v>93508.444312643624</v>
      </c>
      <c r="F7" s="273">
        <v>26958.600452523744</v>
      </c>
      <c r="G7" s="273">
        <v>152230.1361895517</v>
      </c>
    </row>
    <row r="8" spans="1:40" x14ac:dyDescent="0.2">
      <c r="A8" s="88">
        <v>5</v>
      </c>
      <c r="B8" s="273">
        <v>18727.647226722715</v>
      </c>
      <c r="C8" s="273">
        <v>612.72750918586678</v>
      </c>
      <c r="D8" s="273">
        <v>0</v>
      </c>
      <c r="E8" s="273">
        <v>97619.762623814866</v>
      </c>
      <c r="F8" s="273">
        <v>27135.924108348081</v>
      </c>
      <c r="G8" s="273">
        <v>144096.06146807154</v>
      </c>
    </row>
    <row r="9" spans="1:40" x14ac:dyDescent="0.2">
      <c r="A9" s="88">
        <v>6</v>
      </c>
      <c r="B9" s="273">
        <v>18733.633432247101</v>
      </c>
      <c r="C9" s="273">
        <v>773.45425122429799</v>
      </c>
      <c r="D9" s="273">
        <v>0</v>
      </c>
      <c r="E9" s="273">
        <v>96869.974715326622</v>
      </c>
      <c r="F9" s="273">
        <v>27425.209821989494</v>
      </c>
      <c r="G9" s="273">
        <v>143802.2722207875</v>
      </c>
    </row>
    <row r="10" spans="1:40" x14ac:dyDescent="0.2">
      <c r="A10" s="88">
        <v>7</v>
      </c>
      <c r="B10" s="273">
        <v>18735.180954001666</v>
      </c>
      <c r="C10" s="273">
        <v>973.38204960409462</v>
      </c>
      <c r="D10" s="273">
        <v>0</v>
      </c>
      <c r="E10" s="273">
        <v>101506.00838852246</v>
      </c>
      <c r="F10" s="273">
        <v>27604.085150963005</v>
      </c>
      <c r="G10" s="273">
        <v>148818.65654309123</v>
      </c>
    </row>
    <row r="11" spans="1:40" x14ac:dyDescent="0.2">
      <c r="A11" s="88">
        <v>8</v>
      </c>
      <c r="B11" s="273">
        <v>18734.655418834525</v>
      </c>
      <c r="C11" s="273">
        <v>1171.5850643166468</v>
      </c>
      <c r="D11" s="273">
        <v>0</v>
      </c>
      <c r="E11" s="273">
        <v>102744.59863894849</v>
      </c>
      <c r="F11" s="273">
        <v>27994.362565732055</v>
      </c>
      <c r="G11" s="273">
        <v>150645.20168783172</v>
      </c>
    </row>
    <row r="12" spans="1:40" x14ac:dyDescent="0.2">
      <c r="A12" s="88">
        <v>9</v>
      </c>
      <c r="B12" s="273">
        <v>18733.790231295865</v>
      </c>
      <c r="C12" s="273">
        <v>1417.0805822611374</v>
      </c>
      <c r="D12" s="273">
        <v>0</v>
      </c>
      <c r="E12" s="273">
        <v>101670.93669240622</v>
      </c>
      <c r="F12" s="273">
        <v>28222.444308400572</v>
      </c>
      <c r="G12" s="273">
        <v>150044.25181436379</v>
      </c>
    </row>
    <row r="13" spans="1:40" x14ac:dyDescent="0.2">
      <c r="A13" s="88">
        <v>10</v>
      </c>
      <c r="B13" s="273">
        <v>20243.308686735163</v>
      </c>
      <c r="C13" s="273">
        <v>1752.3746917025596</v>
      </c>
      <c r="D13" s="273">
        <v>0</v>
      </c>
      <c r="E13" s="273">
        <v>102495.46694523841</v>
      </c>
      <c r="F13" s="273">
        <v>28229.105785044954</v>
      </c>
      <c r="G13" s="273">
        <v>152720.25610872108</v>
      </c>
    </row>
    <row r="14" spans="1:40" x14ac:dyDescent="0.2">
      <c r="A14" s="88">
        <v>11</v>
      </c>
      <c r="B14" s="273">
        <v>20242.496991397893</v>
      </c>
      <c r="C14" s="273">
        <v>2046.3483184232966</v>
      </c>
      <c r="D14" s="273">
        <v>0</v>
      </c>
      <c r="E14" s="273">
        <v>97612.6815985375</v>
      </c>
      <c r="F14" s="273">
        <v>28096.988445139854</v>
      </c>
      <c r="G14" s="273">
        <v>147998.51535349854</v>
      </c>
    </row>
    <row r="15" spans="1:40" x14ac:dyDescent="0.2">
      <c r="A15" s="88">
        <v>12</v>
      </c>
      <c r="B15" s="273">
        <v>20243.328285566509</v>
      </c>
      <c r="C15" s="273">
        <v>2520.3934835859636</v>
      </c>
      <c r="D15" s="273">
        <v>0</v>
      </c>
      <c r="E15" s="273">
        <v>100713.31130073089</v>
      </c>
      <c r="F15" s="273">
        <v>27800.10918174238</v>
      </c>
      <c r="G15" s="273">
        <v>151277.14225162574</v>
      </c>
    </row>
    <row r="16" spans="1:40" x14ac:dyDescent="0.2">
      <c r="A16" s="88">
        <v>13</v>
      </c>
      <c r="B16" s="273">
        <v>20243.58925074921</v>
      </c>
      <c r="C16" s="273">
        <v>2801.0052961816077</v>
      </c>
      <c r="D16" s="273">
        <v>0</v>
      </c>
      <c r="E16" s="273">
        <v>96713.161152528846</v>
      </c>
      <c r="F16" s="273">
        <v>27606.521707150281</v>
      </c>
      <c r="G16" s="273">
        <v>147364.27740660994</v>
      </c>
    </row>
    <row r="17" spans="1:9" x14ac:dyDescent="0.2">
      <c r="A17" s="88">
        <v>14</v>
      </c>
      <c r="B17" s="273">
        <v>20242.435189051994</v>
      </c>
      <c r="C17" s="273">
        <v>3226.7848591021643</v>
      </c>
      <c r="D17" s="273">
        <v>0</v>
      </c>
      <c r="E17" s="273">
        <v>100133.49736299219</v>
      </c>
      <c r="F17" s="273">
        <v>27649.681672809507</v>
      </c>
      <c r="G17" s="273">
        <v>151252.39908395585</v>
      </c>
    </row>
    <row r="18" spans="1:9" x14ac:dyDescent="0.2">
      <c r="A18" s="88">
        <v>15</v>
      </c>
      <c r="B18" s="273">
        <v>23157.883584549927</v>
      </c>
      <c r="C18" s="273">
        <v>3569.9608980564858</v>
      </c>
      <c r="D18" s="273">
        <v>-73.79321311727945</v>
      </c>
      <c r="E18" s="273">
        <v>72559.308047583167</v>
      </c>
      <c r="F18" s="273">
        <v>28002.36602776423</v>
      </c>
      <c r="G18" s="273">
        <v>127215.72534483654</v>
      </c>
    </row>
    <row r="19" spans="1:9" x14ac:dyDescent="0.2">
      <c r="A19" s="88">
        <v>16</v>
      </c>
      <c r="B19" s="273">
        <v>22948.913774461762</v>
      </c>
      <c r="C19" s="273">
        <v>3518.769947551797</v>
      </c>
      <c r="D19" s="273">
        <v>-260.55134241248516</v>
      </c>
      <c r="E19" s="273">
        <v>97120.054704896727</v>
      </c>
      <c r="F19" s="273">
        <v>29137.900920996708</v>
      </c>
      <c r="G19" s="273">
        <v>152465.0880054945</v>
      </c>
    </row>
    <row r="20" spans="1:9" x14ac:dyDescent="0.2">
      <c r="A20" s="88">
        <v>17</v>
      </c>
      <c r="B20" s="273">
        <v>22216.988512893146</v>
      </c>
      <c r="C20" s="273">
        <v>2438.8753442300572</v>
      </c>
      <c r="D20" s="273">
        <v>-896.64784357333804</v>
      </c>
      <c r="E20" s="273">
        <v>97400.129404100226</v>
      </c>
      <c r="F20" s="273">
        <v>29177.000700415007</v>
      </c>
      <c r="G20" s="273">
        <v>150336.34611806509</v>
      </c>
    </row>
    <row r="21" spans="1:9" x14ac:dyDescent="0.2">
      <c r="A21" s="88">
        <v>18</v>
      </c>
      <c r="B21" s="273">
        <v>20184.830647816518</v>
      </c>
      <c r="C21" s="273">
        <v>-916.8326977073516</v>
      </c>
      <c r="D21" s="273">
        <v>-2767.7016725767721</v>
      </c>
      <c r="E21" s="273">
        <v>86164.129477755705</v>
      </c>
      <c r="F21" s="273">
        <v>30929.729865226436</v>
      </c>
      <c r="G21" s="273">
        <v>133594.15562051453</v>
      </c>
    </row>
    <row r="22" spans="1:9" x14ac:dyDescent="0.2">
      <c r="A22" s="88">
        <v>19</v>
      </c>
      <c r="B22" s="273">
        <v>17473.225523258425</v>
      </c>
      <c r="C22" s="273">
        <v>-6111.8615388593544</v>
      </c>
      <c r="D22" s="273">
        <v>-5299.2871369267887</v>
      </c>
      <c r="E22" s="273">
        <v>72164.077076495261</v>
      </c>
      <c r="F22" s="273">
        <v>30658.817712853703</v>
      </c>
      <c r="G22" s="273">
        <v>108884.97163682125</v>
      </c>
    </row>
    <row r="23" spans="1:9" x14ac:dyDescent="0.2">
      <c r="A23" s="88">
        <v>20</v>
      </c>
      <c r="B23" s="273">
        <v>12466.472140739899</v>
      </c>
      <c r="C23" s="273">
        <v>-15752.187268758162</v>
      </c>
      <c r="D23" s="273">
        <v>-9743.7238692121155</v>
      </c>
      <c r="E23" s="273">
        <v>58412.33162197264</v>
      </c>
      <c r="F23" s="273">
        <v>17812.259946230548</v>
      </c>
      <c r="G23" s="273">
        <v>63195.152570972816</v>
      </c>
    </row>
    <row r="24" spans="1:9" x14ac:dyDescent="0.2">
      <c r="A24" s="88">
        <v>21</v>
      </c>
      <c r="B24" s="273">
        <v>6673.1377687183858</v>
      </c>
      <c r="C24" s="273">
        <v>-27586.659420813572</v>
      </c>
      <c r="D24" s="273">
        <v>-15022.850919779035</v>
      </c>
      <c r="E24" s="273">
        <v>49768.60470987689</v>
      </c>
      <c r="F24" s="273">
        <v>17788.993430575185</v>
      </c>
      <c r="G24" s="273">
        <v>31621.225568577855</v>
      </c>
    </row>
    <row r="25" spans="1:9" x14ac:dyDescent="0.2">
      <c r="A25" s="88">
        <v>22</v>
      </c>
      <c r="B25" s="273">
        <v>617.85963879636768</v>
      </c>
      <c r="C25" s="273">
        <v>-39892.627252326485</v>
      </c>
      <c r="D25" s="273">
        <v>-20553.361082434345</v>
      </c>
      <c r="E25" s="273">
        <v>44458.164316659648</v>
      </c>
      <c r="F25" s="273">
        <v>18150.320111375291</v>
      </c>
      <c r="G25" s="273">
        <v>2780.3557320704749</v>
      </c>
    </row>
    <row r="26" spans="1:9" x14ac:dyDescent="0.2">
      <c r="A26" s="88">
        <v>23</v>
      </c>
      <c r="B26" s="273">
        <v>-6504.317627796635</v>
      </c>
      <c r="C26" s="273">
        <v>-54841.771437698902</v>
      </c>
      <c r="D26" s="273">
        <v>-27011.527510852015</v>
      </c>
      <c r="E26" s="273">
        <v>38073.504170232824</v>
      </c>
      <c r="F26" s="273">
        <v>18692.594207252561</v>
      </c>
      <c r="G26" s="273">
        <v>-31591.518198862173</v>
      </c>
      <c r="I26" s="307" t="s">
        <v>130</v>
      </c>
    </row>
    <row r="27" spans="1:9" x14ac:dyDescent="0.2">
      <c r="A27" s="88">
        <v>24</v>
      </c>
      <c r="B27" s="273">
        <v>-14018.458282043379</v>
      </c>
      <c r="C27" s="273">
        <v>-70510.416151773228</v>
      </c>
      <c r="D27" s="273">
        <v>-33894.746943294289</v>
      </c>
      <c r="E27" s="273">
        <v>31473.64821543789</v>
      </c>
      <c r="F27" s="273">
        <v>19261.876979494209</v>
      </c>
      <c r="G27" s="273">
        <v>-67688.096182178808</v>
      </c>
    </row>
    <row r="28" spans="1:9" x14ac:dyDescent="0.2">
      <c r="A28" s="88">
        <v>25</v>
      </c>
      <c r="B28" s="273">
        <v>-14737.150944862733</v>
      </c>
      <c r="C28" s="273">
        <v>-81191.96255897847</v>
      </c>
      <c r="D28" s="273">
        <v>-38508.166347207931</v>
      </c>
      <c r="E28" s="273">
        <v>9565.1454311932193</v>
      </c>
      <c r="F28" s="273">
        <v>18610.081551907857</v>
      </c>
      <c r="G28" s="273">
        <v>-106262.05286794805</v>
      </c>
    </row>
    <row r="29" spans="1:9" x14ac:dyDescent="0.2">
      <c r="A29" s="88">
        <v>26</v>
      </c>
      <c r="B29" s="273">
        <v>-16569.029537784492</v>
      </c>
      <c r="C29" s="273">
        <v>-86775.836485398773</v>
      </c>
      <c r="D29" s="273">
        <v>-40160.23314572974</v>
      </c>
      <c r="E29" s="273">
        <v>9441.8300803736329</v>
      </c>
      <c r="F29" s="273">
        <v>18791.614767580024</v>
      </c>
      <c r="G29" s="273">
        <v>-115271.65432095935</v>
      </c>
    </row>
    <row r="30" spans="1:9" x14ac:dyDescent="0.2">
      <c r="A30" s="88">
        <v>27</v>
      </c>
      <c r="B30" s="273">
        <v>-18418.967828926048</v>
      </c>
      <c r="C30" s="273">
        <v>-90383.493258085553</v>
      </c>
      <c r="D30" s="273">
        <v>-41820.67726118624</v>
      </c>
      <c r="E30" s="273">
        <v>9359.8294086443493</v>
      </c>
      <c r="F30" s="273">
        <v>10584.777186995172</v>
      </c>
      <c r="G30" s="273">
        <v>-130678.53175255834</v>
      </c>
    </row>
    <row r="31" spans="1:9" x14ac:dyDescent="0.2">
      <c r="A31" s="88">
        <v>28</v>
      </c>
      <c r="B31" s="273">
        <v>-19811.427432858611</v>
      </c>
      <c r="C31" s="273">
        <v>-93391.670212146273</v>
      </c>
      <c r="D31" s="273">
        <v>-43129.177942738883</v>
      </c>
      <c r="E31" s="273">
        <v>8841.0009854433356</v>
      </c>
      <c r="F31" s="273">
        <v>10356.632025330757</v>
      </c>
      <c r="G31" s="273">
        <v>-137134.64257696969</v>
      </c>
    </row>
    <row r="32" spans="1:9" x14ac:dyDescent="0.2">
      <c r="A32" s="88">
        <v>29</v>
      </c>
      <c r="B32" s="273">
        <v>-21018.64439982636</v>
      </c>
      <c r="C32" s="273">
        <v>-95813.325943090284</v>
      </c>
      <c r="D32" s="273">
        <v>-44355.037460377054</v>
      </c>
      <c r="E32" s="273">
        <v>8053.0237068251054</v>
      </c>
      <c r="F32" s="273">
        <v>10136.876747941094</v>
      </c>
      <c r="G32" s="273">
        <v>-142997.1073485275</v>
      </c>
    </row>
    <row r="33" spans="1:13" x14ac:dyDescent="0.2">
      <c r="A33" s="88">
        <v>30</v>
      </c>
      <c r="B33" s="273">
        <v>-20242.34694041585</v>
      </c>
      <c r="C33" s="273">
        <v>-100754.44609876661</v>
      </c>
      <c r="D33" s="273">
        <v>-46421.371054496929</v>
      </c>
      <c r="E33" s="273">
        <v>2287.1560157003078</v>
      </c>
      <c r="F33" s="273">
        <v>9339.0775505781639</v>
      </c>
      <c r="G33" s="273">
        <v>-155791.93052740092</v>
      </c>
    </row>
    <row r="34" spans="1:13" x14ac:dyDescent="0.2">
      <c r="A34" s="88">
        <v>31</v>
      </c>
      <c r="B34" s="273">
        <v>-21643.028385971662</v>
      </c>
      <c r="C34" s="273">
        <v>-103145.51131583672</v>
      </c>
      <c r="D34" s="273">
        <v>-47734.753071632251</v>
      </c>
      <c r="E34" s="273">
        <v>2266.9092029783769</v>
      </c>
      <c r="F34" s="273">
        <v>9487.6187741150152</v>
      </c>
      <c r="G34" s="273">
        <v>-160768.76479634724</v>
      </c>
    </row>
    <row r="35" spans="1:13" x14ac:dyDescent="0.2">
      <c r="A35" s="88">
        <v>32</v>
      </c>
      <c r="B35" s="273">
        <v>-22964.492130884628</v>
      </c>
      <c r="C35" s="273">
        <v>-105898.58035695256</v>
      </c>
      <c r="D35" s="273">
        <v>-49008.253251600181</v>
      </c>
      <c r="E35" s="273">
        <v>2151.4591602458781</v>
      </c>
      <c r="F35" s="273">
        <v>9506.4235097645505</v>
      </c>
      <c r="G35" s="273">
        <v>-166213.44306942695</v>
      </c>
    </row>
    <row r="36" spans="1:13" x14ac:dyDescent="0.2">
      <c r="A36" s="88">
        <v>33</v>
      </c>
      <c r="B36" s="273">
        <v>-23354.433925720958</v>
      </c>
      <c r="C36" s="273">
        <v>-106505.08939027472</v>
      </c>
      <c r="D36" s="273">
        <v>-49260.403271352574</v>
      </c>
      <c r="E36" s="273">
        <v>2142.2672345627916</v>
      </c>
      <c r="F36" s="273">
        <v>9512.9325649996263</v>
      </c>
      <c r="G36" s="273">
        <v>-167464.72678778585</v>
      </c>
    </row>
    <row r="37" spans="1:13" x14ac:dyDescent="0.2">
      <c r="A37" s="88">
        <v>34</v>
      </c>
      <c r="B37" s="273">
        <v>-23744.310731537684</v>
      </c>
      <c r="C37" s="273">
        <v>-106971.28043804431</v>
      </c>
      <c r="D37" s="273">
        <v>-49514.464182245196</v>
      </c>
      <c r="E37" s="273">
        <v>2172.174164702441</v>
      </c>
      <c r="F37" s="273">
        <v>9537.5719250887305</v>
      </c>
      <c r="G37" s="273">
        <v>-168520.309262036</v>
      </c>
    </row>
    <row r="38" spans="1:13" x14ac:dyDescent="0.2">
      <c r="A38" s="88">
        <v>35</v>
      </c>
      <c r="B38" s="273">
        <v>-27796.601392765555</v>
      </c>
      <c r="C38" s="273">
        <v>-115383.42733376595</v>
      </c>
      <c r="D38" s="273">
        <v>-53566.766427444803</v>
      </c>
      <c r="E38" s="273">
        <v>1242.8452209022471</v>
      </c>
      <c r="F38" s="273">
        <v>9995.9920107933958</v>
      </c>
      <c r="G38" s="273">
        <v>-185507.95792228068</v>
      </c>
    </row>
    <row r="39" spans="1:13" x14ac:dyDescent="0.2">
      <c r="A39" s="88">
        <v>36</v>
      </c>
      <c r="B39" s="273">
        <v>-28388.25020324803</v>
      </c>
      <c r="C39" s="273">
        <v>-116203.81424664491</v>
      </c>
      <c r="D39" s="273">
        <v>-53936.187401288153</v>
      </c>
      <c r="E39" s="273">
        <v>1255.6900248585571</v>
      </c>
      <c r="F39" s="273">
        <v>10033.760242159055</v>
      </c>
      <c r="G39" s="273">
        <v>-187238.80158416351</v>
      </c>
    </row>
    <row r="40" spans="1:13" x14ac:dyDescent="0.2">
      <c r="A40" s="88">
        <v>37</v>
      </c>
      <c r="B40" s="273">
        <v>-28728.779963028432</v>
      </c>
      <c r="C40" s="273">
        <v>-116794.75836459215</v>
      </c>
      <c r="D40" s="273">
        <v>-54214.242600117141</v>
      </c>
      <c r="E40" s="273">
        <v>1237.7121957822324</v>
      </c>
      <c r="F40" s="273">
        <v>9984.3077305518291</v>
      </c>
      <c r="G40" s="273">
        <v>-188515.76100140368</v>
      </c>
    </row>
    <row r="41" spans="1:13" x14ac:dyDescent="0.2">
      <c r="A41" s="88">
        <v>38</v>
      </c>
      <c r="B41" s="273">
        <v>-28904.174531134151</v>
      </c>
      <c r="C41" s="273">
        <v>-116781.73876613322</v>
      </c>
      <c r="D41" s="273">
        <v>-54156.440949619209</v>
      </c>
      <c r="E41" s="273">
        <v>1218.5259778509167</v>
      </c>
      <c r="F41" s="273">
        <v>10037.420485117193</v>
      </c>
      <c r="G41" s="273">
        <v>-188586.40778391846</v>
      </c>
      <c r="M41" s="56"/>
    </row>
    <row r="42" spans="1:13" x14ac:dyDescent="0.2">
      <c r="A42" s="88">
        <v>39</v>
      </c>
      <c r="B42" s="273">
        <v>-29026.013157517493</v>
      </c>
      <c r="C42" s="273">
        <v>-116994.99671222336</v>
      </c>
      <c r="D42" s="273">
        <v>-54080.286912675379</v>
      </c>
      <c r="E42" s="273">
        <v>1214.9960975058173</v>
      </c>
      <c r="F42" s="273">
        <v>10196.108109530456</v>
      </c>
      <c r="G42" s="273">
        <v>-188690.19257537994</v>
      </c>
    </row>
    <row r="43" spans="1:13" x14ac:dyDescent="0.2">
      <c r="A43" s="88">
        <v>40</v>
      </c>
      <c r="B43" s="273">
        <v>-33062.38885089066</v>
      </c>
      <c r="C43" s="273">
        <v>-125677.25288510539</v>
      </c>
      <c r="D43" s="273">
        <v>-58535.113789398558</v>
      </c>
      <c r="E43" s="273">
        <v>425.61443267041562</v>
      </c>
      <c r="F43" s="273">
        <v>11027.83590327019</v>
      </c>
      <c r="G43" s="273">
        <v>-205821.30518945403</v>
      </c>
    </row>
    <row r="44" spans="1:13" x14ac:dyDescent="0.2">
      <c r="A44" s="88">
        <v>41</v>
      </c>
      <c r="B44" s="273">
        <v>-33210.722006128868</v>
      </c>
      <c r="C44" s="273">
        <v>-125720.86828157428</v>
      </c>
      <c r="D44" s="273">
        <v>-58464.019170313113</v>
      </c>
      <c r="E44" s="273">
        <v>419.42902878208321</v>
      </c>
      <c r="F44" s="273">
        <v>10981.118961857666</v>
      </c>
      <c r="G44" s="273">
        <v>-205995.06146737651</v>
      </c>
    </row>
    <row r="45" spans="1:13" x14ac:dyDescent="0.2">
      <c r="A45" s="88">
        <v>42</v>
      </c>
      <c r="B45" s="273">
        <v>-33417.904608936915</v>
      </c>
      <c r="C45" s="273">
        <v>-125672.06254000275</v>
      </c>
      <c r="D45" s="273">
        <v>-58404.434751908142</v>
      </c>
      <c r="E45" s="273">
        <v>418.12187140226229</v>
      </c>
      <c r="F45" s="273">
        <v>11026.214755767596</v>
      </c>
      <c r="G45" s="273">
        <v>-206050.06527367796</v>
      </c>
    </row>
    <row r="46" spans="1:13" x14ac:dyDescent="0.2">
      <c r="A46" s="88">
        <v>43</v>
      </c>
      <c r="B46" s="273">
        <v>-33239.247816281088</v>
      </c>
      <c r="C46" s="273">
        <v>-125027.04710994964</v>
      </c>
      <c r="D46" s="273">
        <v>-58133.950383866002</v>
      </c>
      <c r="E46" s="273">
        <v>397.0913804455875</v>
      </c>
      <c r="F46" s="273">
        <v>10897.344595875378</v>
      </c>
      <c r="G46" s="273">
        <v>-205105.80933377577</v>
      </c>
    </row>
    <row r="47" spans="1:13" x14ac:dyDescent="0.2">
      <c r="A47" s="88">
        <v>44</v>
      </c>
      <c r="B47" s="273">
        <v>-32961.458820676722</v>
      </c>
      <c r="C47" s="273">
        <v>-124381.51204506907</v>
      </c>
      <c r="D47" s="273">
        <v>-57844.038009701166</v>
      </c>
      <c r="E47" s="273">
        <v>362.37526257765387</v>
      </c>
      <c r="F47" s="273">
        <v>10787.272208461871</v>
      </c>
      <c r="G47" s="273">
        <v>-204037.36140440748</v>
      </c>
    </row>
    <row r="48" spans="1:13" x14ac:dyDescent="0.2">
      <c r="A48" s="88">
        <v>45</v>
      </c>
      <c r="B48" s="273">
        <v>-28276.047473326576</v>
      </c>
      <c r="C48" s="273">
        <v>-126002.50504629544</v>
      </c>
      <c r="D48" s="273">
        <v>-59173.586217165794</v>
      </c>
      <c r="E48" s="273">
        <v>352.12292180454614</v>
      </c>
      <c r="F48" s="273">
        <v>10876.0443081911</v>
      </c>
      <c r="G48" s="273">
        <v>-202223.97150679218</v>
      </c>
    </row>
    <row r="49" spans="1:7" x14ac:dyDescent="0.2">
      <c r="A49" s="88">
        <v>46</v>
      </c>
      <c r="B49" s="273">
        <v>-27989.83363000604</v>
      </c>
      <c r="C49" s="273">
        <v>-124507.17176862652</v>
      </c>
      <c r="D49" s="273">
        <v>-58878.510106461159</v>
      </c>
      <c r="E49" s="273">
        <v>347.65925821761533</v>
      </c>
      <c r="F49" s="273">
        <v>10754.106740597068</v>
      </c>
      <c r="G49" s="273">
        <v>-200273.74950627901</v>
      </c>
    </row>
    <row r="50" spans="1:7" x14ac:dyDescent="0.2">
      <c r="A50" s="88">
        <v>47</v>
      </c>
      <c r="B50" s="273">
        <v>-27763.35439283758</v>
      </c>
      <c r="C50" s="273">
        <v>-123115.84717739395</v>
      </c>
      <c r="D50" s="273">
        <v>-58589.197274699771</v>
      </c>
      <c r="E50" s="273">
        <v>339.46077395072018</v>
      </c>
      <c r="F50" s="273">
        <v>10718.775890981908</v>
      </c>
      <c r="G50" s="273">
        <v>-198410.16217999868</v>
      </c>
    </row>
    <row r="51" spans="1:7" x14ac:dyDescent="0.2">
      <c r="A51" s="88">
        <v>48</v>
      </c>
      <c r="B51" s="273">
        <v>-27267.789425437597</v>
      </c>
      <c r="C51" s="273">
        <v>-121461.65582469362</v>
      </c>
      <c r="D51" s="273">
        <v>-58170.267082810351</v>
      </c>
      <c r="E51" s="273">
        <v>334.56122761178182</v>
      </c>
      <c r="F51" s="273">
        <v>10756.889583476332</v>
      </c>
      <c r="G51" s="273">
        <v>-195808.26152185345</v>
      </c>
    </row>
    <row r="52" spans="1:7" x14ac:dyDescent="0.2">
      <c r="A52" s="88">
        <v>49</v>
      </c>
      <c r="B52" s="273">
        <v>-26826.992180254842</v>
      </c>
      <c r="C52" s="273">
        <v>-119369.73599062192</v>
      </c>
      <c r="D52" s="273">
        <v>-57756.848858313242</v>
      </c>
      <c r="E52" s="273">
        <v>332.22567356534734</v>
      </c>
      <c r="F52" s="273">
        <v>10740.097939380146</v>
      </c>
      <c r="G52" s="273">
        <v>-192881.25341624452</v>
      </c>
    </row>
    <row r="53" spans="1:7" x14ac:dyDescent="0.2">
      <c r="A53" s="88">
        <v>50</v>
      </c>
      <c r="B53" s="273">
        <v>-17192.466109515481</v>
      </c>
      <c r="C53" s="273">
        <v>-113203.65996779065</v>
      </c>
      <c r="D53" s="273">
        <v>-55766.604702515302</v>
      </c>
      <c r="E53" s="273">
        <v>355.17335015852984</v>
      </c>
      <c r="F53" s="273">
        <v>13345.226065264766</v>
      </c>
      <c r="G53" s="273">
        <v>-172462.33136439815</v>
      </c>
    </row>
    <row r="54" spans="1:7" x14ac:dyDescent="0.2">
      <c r="A54" s="88">
        <v>51</v>
      </c>
      <c r="B54" s="273">
        <v>-16668.183621699289</v>
      </c>
      <c r="C54" s="273">
        <v>-110051.87582629884</v>
      </c>
      <c r="D54" s="273">
        <v>-55352.52781285625</v>
      </c>
      <c r="E54" s="273">
        <v>392.78917245624439</v>
      </c>
      <c r="F54" s="273">
        <v>13524.792641179207</v>
      </c>
      <c r="G54" s="273">
        <v>-168155.00544721892</v>
      </c>
    </row>
    <row r="55" spans="1:7" x14ac:dyDescent="0.2">
      <c r="A55" s="88">
        <v>52</v>
      </c>
      <c r="B55" s="273">
        <v>-16218.026031311452</v>
      </c>
      <c r="C55" s="273">
        <v>-108003.27809918173</v>
      </c>
      <c r="D55" s="273">
        <v>-54948.179047371254</v>
      </c>
      <c r="E55" s="273">
        <v>416.76361394423839</v>
      </c>
      <c r="F55" s="273">
        <v>13557.147050566866</v>
      </c>
      <c r="G55" s="273">
        <v>-165195.57251335334</v>
      </c>
    </row>
    <row r="56" spans="1:7" x14ac:dyDescent="0.2">
      <c r="A56" s="88">
        <v>53</v>
      </c>
      <c r="B56" s="273">
        <v>-15782.790538412293</v>
      </c>
      <c r="C56" s="273">
        <v>-106738.45689097198</v>
      </c>
      <c r="D56" s="273">
        <v>-54618.517976155723</v>
      </c>
      <c r="E56" s="273">
        <v>436.18373692347149</v>
      </c>
      <c r="F56" s="273">
        <v>13698.832672518651</v>
      </c>
      <c r="G56" s="273">
        <v>-163004.74899609789</v>
      </c>
    </row>
    <row r="57" spans="1:7" x14ac:dyDescent="0.2">
      <c r="A57" s="88">
        <v>54</v>
      </c>
      <c r="B57" s="273">
        <v>-15396.655129874889</v>
      </c>
      <c r="C57" s="273">
        <v>-104524.97515176241</v>
      </c>
      <c r="D57" s="273">
        <v>-54296.013180572925</v>
      </c>
      <c r="E57" s="273">
        <v>455.79923513998176</v>
      </c>
      <c r="F57" s="273">
        <v>13857.775254880637</v>
      </c>
      <c r="G57" s="273">
        <v>-159904.06897218962</v>
      </c>
    </row>
    <row r="58" spans="1:7" x14ac:dyDescent="0.2">
      <c r="A58" s="88">
        <v>55</v>
      </c>
      <c r="B58" s="273">
        <v>-2898.9200214568209</v>
      </c>
      <c r="C58" s="273">
        <v>-94657.269300654065</v>
      </c>
      <c r="D58" s="273">
        <v>-51144.788177999581</v>
      </c>
      <c r="E58" s="273">
        <v>482.26972207124845</v>
      </c>
      <c r="F58" s="273">
        <v>13517.533980412238</v>
      </c>
      <c r="G58" s="273">
        <v>-134701.17379762698</v>
      </c>
    </row>
    <row r="59" spans="1:7" x14ac:dyDescent="0.2">
      <c r="A59" s="88">
        <v>56</v>
      </c>
      <c r="B59" s="273">
        <v>-2523.8536781239441</v>
      </c>
      <c r="C59" s="273">
        <v>-93110.124596548252</v>
      </c>
      <c r="D59" s="273">
        <v>-50838.915419251614</v>
      </c>
      <c r="E59" s="273">
        <v>483.31357247439547</v>
      </c>
      <c r="F59" s="273">
        <v>13164.788838708117</v>
      </c>
      <c r="G59" s="273">
        <v>-132824.79128274129</v>
      </c>
    </row>
    <row r="60" spans="1:7" x14ac:dyDescent="0.2">
      <c r="A60" s="88">
        <v>57</v>
      </c>
      <c r="B60" s="273">
        <v>-2128.4764033757328</v>
      </c>
      <c r="C60" s="273">
        <v>-91043.852561124208</v>
      </c>
      <c r="D60" s="273">
        <v>-50524.633157163204</v>
      </c>
      <c r="E60" s="273">
        <v>480.51729370767816</v>
      </c>
      <c r="F60" s="273">
        <v>13147.78587247161</v>
      </c>
      <c r="G60" s="273">
        <v>-130068.65895548387</v>
      </c>
    </row>
    <row r="61" spans="1:7" x14ac:dyDescent="0.2">
      <c r="A61" s="88">
        <v>58</v>
      </c>
      <c r="B61" s="273">
        <v>-2273.8537731754609</v>
      </c>
      <c r="C61" s="273">
        <v>-89659.169539925075</v>
      </c>
      <c r="D61" s="273">
        <v>-50863.56883133587</v>
      </c>
      <c r="E61" s="273">
        <v>467.13268216491076</v>
      </c>
      <c r="F61" s="273">
        <v>13238.200873366826</v>
      </c>
      <c r="G61" s="273">
        <v>-129091.25858890469</v>
      </c>
    </row>
    <row r="62" spans="1:7" x14ac:dyDescent="0.2">
      <c r="A62" s="88">
        <v>59</v>
      </c>
      <c r="B62" s="273">
        <v>-2510.4816600340046</v>
      </c>
      <c r="C62" s="273">
        <v>-88199.359169571646</v>
      </c>
      <c r="D62" s="273">
        <v>-51256.443063711005</v>
      </c>
      <c r="E62" s="273">
        <v>450.41956216395221</v>
      </c>
      <c r="F62" s="273">
        <v>13417.973525863785</v>
      </c>
      <c r="G62" s="273">
        <v>-128097.89080528889</v>
      </c>
    </row>
    <row r="63" spans="1:7" x14ac:dyDescent="0.2">
      <c r="A63" s="88">
        <v>60</v>
      </c>
      <c r="B63" s="273">
        <v>8597.4064777294498</v>
      </c>
      <c r="C63" s="273">
        <v>-79403.6047564904</v>
      </c>
      <c r="D63" s="273">
        <v>-51209.315858097529</v>
      </c>
      <c r="E63" s="273">
        <v>467.76247832961553</v>
      </c>
      <c r="F63" s="273">
        <v>17761.074336790876</v>
      </c>
      <c r="G63" s="273">
        <v>-103786.67732173798</v>
      </c>
    </row>
    <row r="64" spans="1:7" x14ac:dyDescent="0.2">
      <c r="A64" s="88">
        <v>61</v>
      </c>
      <c r="B64" s="273">
        <v>16004.778509079737</v>
      </c>
      <c r="C64" s="273">
        <v>-38230.230122737696</v>
      </c>
      <c r="D64" s="273">
        <v>-44270.941895758035</v>
      </c>
      <c r="E64" s="273">
        <v>522.96661596597778</v>
      </c>
      <c r="F64" s="273">
        <v>17044.829719360729</v>
      </c>
      <c r="G64" s="273">
        <v>-48928.597174089286</v>
      </c>
    </row>
    <row r="65" spans="1:7" x14ac:dyDescent="0.2">
      <c r="A65" s="88">
        <v>62</v>
      </c>
      <c r="B65" s="273">
        <v>27222.635463838302</v>
      </c>
      <c r="C65" s="273">
        <v>14593.400195959945</v>
      </c>
      <c r="D65" s="273">
        <v>-33717.790807519792</v>
      </c>
      <c r="E65" s="273">
        <v>540.43708554162004</v>
      </c>
      <c r="F65" s="273">
        <v>14190.116662176611</v>
      </c>
      <c r="G65" s="273">
        <v>22828.798599996684</v>
      </c>
    </row>
    <row r="66" spans="1:7" x14ac:dyDescent="0.2">
      <c r="A66" s="88">
        <v>63</v>
      </c>
      <c r="B66" s="273">
        <v>39893.988672161991</v>
      </c>
      <c r="C66" s="273">
        <v>101395.2904172316</v>
      </c>
      <c r="D66" s="273">
        <v>-21809.235036671358</v>
      </c>
      <c r="E66" s="273">
        <v>557.81990638839079</v>
      </c>
      <c r="F66" s="273">
        <v>12079.033625724562</v>
      </c>
      <c r="G66" s="273">
        <v>132116.89758483518</v>
      </c>
    </row>
    <row r="67" spans="1:7" x14ac:dyDescent="0.2">
      <c r="A67" s="88">
        <v>64</v>
      </c>
      <c r="B67" s="273">
        <v>52591.599780140561</v>
      </c>
      <c r="C67" s="273">
        <v>203465.90313956185</v>
      </c>
      <c r="D67" s="273">
        <v>-10001.004510938297</v>
      </c>
      <c r="E67" s="273">
        <v>569.17014914759</v>
      </c>
      <c r="F67" s="273">
        <v>8678.7650029406414</v>
      </c>
      <c r="G67" s="273">
        <v>255304.43356085234</v>
      </c>
    </row>
    <row r="68" spans="1:7" x14ac:dyDescent="0.2">
      <c r="A68" s="88">
        <v>65</v>
      </c>
      <c r="B68" s="273">
        <v>64994.254668151421</v>
      </c>
      <c r="C68" s="273">
        <v>214305.02789983756</v>
      </c>
      <c r="D68" s="273">
        <v>-11277.413363386682</v>
      </c>
      <c r="E68" s="273">
        <v>533.59554412020736</v>
      </c>
      <c r="F68" s="273">
        <v>8623.431294503047</v>
      </c>
      <c r="G68" s="273">
        <v>277178.89604322548</v>
      </c>
    </row>
    <row r="69" spans="1:7" x14ac:dyDescent="0.2">
      <c r="A69" s="88">
        <v>66</v>
      </c>
      <c r="B69" s="273">
        <v>70703.174949285924</v>
      </c>
      <c r="C69" s="273">
        <v>227304.95049334841</v>
      </c>
      <c r="D69" s="273">
        <v>-5841.3131580865638</v>
      </c>
      <c r="E69" s="273">
        <v>0</v>
      </c>
      <c r="F69" s="273">
        <v>7828.2616738273064</v>
      </c>
      <c r="G69" s="273">
        <v>299995.07395837508</v>
      </c>
    </row>
    <row r="70" spans="1:7" x14ac:dyDescent="0.2">
      <c r="A70" s="88">
        <v>67</v>
      </c>
      <c r="B70" s="273">
        <v>72194.124379984336</v>
      </c>
      <c r="C70" s="273">
        <v>239347.25581003047</v>
      </c>
      <c r="D70" s="273">
        <v>-4282.1810571459018</v>
      </c>
      <c r="E70" s="273">
        <v>0</v>
      </c>
      <c r="F70" s="273">
        <v>7750.9657036009748</v>
      </c>
      <c r="G70" s="273">
        <v>315010.16483646992</v>
      </c>
    </row>
    <row r="71" spans="1:7" x14ac:dyDescent="0.2">
      <c r="A71" s="88">
        <v>68</v>
      </c>
      <c r="B71" s="273">
        <v>74541.700327698127</v>
      </c>
      <c r="C71" s="273">
        <v>253705.45928149568</v>
      </c>
      <c r="D71" s="273">
        <v>-1861.4506513176561</v>
      </c>
      <c r="E71" s="273">
        <v>0</v>
      </c>
      <c r="F71" s="273">
        <v>7594.8601443188281</v>
      </c>
      <c r="G71" s="273">
        <v>333980.56910219498</v>
      </c>
    </row>
    <row r="72" spans="1:7" x14ac:dyDescent="0.2">
      <c r="A72" s="88">
        <v>69</v>
      </c>
      <c r="B72" s="273">
        <v>75189.268037880203</v>
      </c>
      <c r="C72" s="273">
        <v>253321.25802180928</v>
      </c>
      <c r="D72" s="273">
        <v>-1196.4173180887208</v>
      </c>
      <c r="E72" s="273">
        <v>0</v>
      </c>
      <c r="F72" s="273">
        <v>7524.1625323976023</v>
      </c>
      <c r="G72" s="273">
        <v>334838.27127399837</v>
      </c>
    </row>
    <row r="73" spans="1:7" x14ac:dyDescent="0.2">
      <c r="A73" s="88">
        <v>70</v>
      </c>
      <c r="B73" s="273">
        <v>91402.811107921996</v>
      </c>
      <c r="C73" s="273">
        <v>250137.17660430094</v>
      </c>
      <c r="D73" s="273">
        <v>-733.92055742013554</v>
      </c>
      <c r="E73" s="273">
        <v>0</v>
      </c>
      <c r="F73" s="273">
        <v>8129.388691988609</v>
      </c>
      <c r="G73" s="273">
        <v>348935.45584679145</v>
      </c>
    </row>
    <row r="74" spans="1:7" x14ac:dyDescent="0.2">
      <c r="A74" s="88">
        <v>71</v>
      </c>
      <c r="B74" s="273">
        <v>91293.320862056906</v>
      </c>
      <c r="C74" s="273">
        <v>246224.33514397466</v>
      </c>
      <c r="D74" s="273">
        <v>-681.44001777271228</v>
      </c>
      <c r="E74" s="273">
        <v>0</v>
      </c>
      <c r="F74" s="273">
        <v>8553.2684249825616</v>
      </c>
      <c r="G74" s="273">
        <v>345389.48441324139</v>
      </c>
    </row>
    <row r="75" spans="1:7" x14ac:dyDescent="0.2">
      <c r="A75" s="88">
        <v>72</v>
      </c>
      <c r="B75" s="273">
        <v>91072.158855245987</v>
      </c>
      <c r="C75" s="273">
        <v>250312.86339661406</v>
      </c>
      <c r="D75" s="273">
        <v>-676.56938370175624</v>
      </c>
      <c r="E75" s="273">
        <v>0</v>
      </c>
      <c r="F75" s="273">
        <v>9241.8460550257187</v>
      </c>
      <c r="G75" s="273">
        <v>349950.29892318399</v>
      </c>
    </row>
    <row r="76" spans="1:7" x14ac:dyDescent="0.2">
      <c r="A76" s="88">
        <v>73</v>
      </c>
      <c r="B76" s="273">
        <v>91245.748749004095</v>
      </c>
      <c r="C76" s="273">
        <v>257199.23615076684</v>
      </c>
      <c r="D76" s="273">
        <v>-415.75331726654088</v>
      </c>
      <c r="E76" s="273">
        <v>0</v>
      </c>
      <c r="F76" s="273">
        <v>8865.087228468763</v>
      </c>
      <c r="G76" s="273">
        <v>356894.31881097314</v>
      </c>
    </row>
    <row r="77" spans="1:7" x14ac:dyDescent="0.2">
      <c r="A77" s="88">
        <v>74</v>
      </c>
      <c r="B77" s="273">
        <v>91347.316000002189</v>
      </c>
      <c r="C77" s="273">
        <v>262143.39632682592</v>
      </c>
      <c r="D77" s="273">
        <v>-164.31702495735038</v>
      </c>
      <c r="E77" s="273">
        <v>0</v>
      </c>
      <c r="F77" s="273">
        <v>9536.0619534593206</v>
      </c>
      <c r="G77" s="273">
        <v>362862.45725533011</v>
      </c>
    </row>
    <row r="78" spans="1:7" x14ac:dyDescent="0.2">
      <c r="A78" s="88">
        <v>75</v>
      </c>
      <c r="B78" s="273">
        <v>109300.03152688809</v>
      </c>
      <c r="C78" s="273">
        <v>249749.90507767</v>
      </c>
      <c r="D78" s="273">
        <v>-160.69640002682769</v>
      </c>
      <c r="E78" s="273">
        <v>0</v>
      </c>
      <c r="F78" s="273">
        <v>10495.738237317766</v>
      </c>
      <c r="G78" s="273">
        <v>369384.978441849</v>
      </c>
    </row>
    <row r="79" spans="1:7" x14ac:dyDescent="0.2">
      <c r="A79" s="88">
        <v>76</v>
      </c>
      <c r="B79" s="273">
        <v>109183.12480956322</v>
      </c>
      <c r="C79" s="273">
        <v>249362.41977501847</v>
      </c>
      <c r="D79" s="273">
        <v>0</v>
      </c>
      <c r="E79" s="273">
        <v>0</v>
      </c>
      <c r="F79" s="273">
        <v>10806.483958362196</v>
      </c>
      <c r="G79" s="273">
        <v>369352.02854294388</v>
      </c>
    </row>
    <row r="80" spans="1:7" x14ac:dyDescent="0.2">
      <c r="A80" s="88">
        <v>77</v>
      </c>
      <c r="B80" s="273">
        <v>108907.76107371571</v>
      </c>
      <c r="C80" s="273">
        <v>270089.92558422871</v>
      </c>
      <c r="D80" s="273">
        <v>0</v>
      </c>
      <c r="E80" s="273">
        <v>0</v>
      </c>
      <c r="F80" s="273">
        <v>14308.959518360041</v>
      </c>
      <c r="G80" s="273">
        <v>393306.64617630444</v>
      </c>
    </row>
    <row r="81" spans="1:7" x14ac:dyDescent="0.2">
      <c r="A81" s="88">
        <v>78</v>
      </c>
      <c r="B81" s="273">
        <v>108449.68795880231</v>
      </c>
      <c r="C81" s="273">
        <v>323064.8390445392</v>
      </c>
      <c r="D81" s="273">
        <v>0</v>
      </c>
      <c r="E81" s="273">
        <v>0</v>
      </c>
      <c r="F81" s="273">
        <v>18201.345073792407</v>
      </c>
      <c r="G81" s="273">
        <v>449715.87207713391</v>
      </c>
    </row>
    <row r="82" spans="1:7" x14ac:dyDescent="0.2">
      <c r="A82" s="88">
        <v>79</v>
      </c>
      <c r="B82" s="273">
        <v>108320.77568345214</v>
      </c>
      <c r="C82" s="273">
        <v>248039.10078760289</v>
      </c>
      <c r="D82" s="273">
        <v>0</v>
      </c>
      <c r="E82" s="273">
        <v>0</v>
      </c>
      <c r="F82" s="273">
        <v>15318.018895242867</v>
      </c>
      <c r="G82" s="273">
        <v>371677.89536629792</v>
      </c>
    </row>
    <row r="83" spans="1:7" x14ac:dyDescent="0.2">
      <c r="A83" s="88">
        <v>80</v>
      </c>
      <c r="B83" s="273">
        <v>112500.95955299085</v>
      </c>
      <c r="C83" s="273">
        <v>269798.18149778881</v>
      </c>
      <c r="D83" s="273">
        <v>0</v>
      </c>
      <c r="E83" s="273">
        <v>0</v>
      </c>
      <c r="F83" s="273">
        <v>19996.880765529411</v>
      </c>
      <c r="G83" s="273">
        <v>402296.02181630908</v>
      </c>
    </row>
    <row r="84" spans="1:7" x14ac:dyDescent="0.2">
      <c r="A84" s="88">
        <v>81</v>
      </c>
      <c r="B84" s="273">
        <v>112348.17202700159</v>
      </c>
      <c r="C84" s="273">
        <v>293701.0311923807</v>
      </c>
      <c r="D84" s="273">
        <v>0</v>
      </c>
      <c r="E84" s="273">
        <v>0</v>
      </c>
      <c r="F84" s="273">
        <v>24215.82399401873</v>
      </c>
      <c r="G84" s="273">
        <v>430265.02721340104</v>
      </c>
    </row>
    <row r="85" spans="1:7" x14ac:dyDescent="0.2">
      <c r="A85" s="88">
        <v>82</v>
      </c>
      <c r="B85" s="273">
        <v>112143.39946972158</v>
      </c>
      <c r="C85" s="273">
        <v>274112.4353107335</v>
      </c>
      <c r="D85" s="273">
        <v>0</v>
      </c>
      <c r="E85" s="273">
        <v>0</v>
      </c>
      <c r="F85" s="273">
        <v>25899.988059177052</v>
      </c>
      <c r="G85" s="273">
        <v>412155.82283963216</v>
      </c>
    </row>
    <row r="86" spans="1:7" x14ac:dyDescent="0.2">
      <c r="A86" s="88">
        <v>83</v>
      </c>
      <c r="B86" s="273">
        <v>112032.01637483612</v>
      </c>
      <c r="C86" s="273">
        <v>268464.46391884401</v>
      </c>
      <c r="D86" s="273">
        <v>0</v>
      </c>
      <c r="E86" s="273">
        <v>0</v>
      </c>
      <c r="F86" s="273">
        <v>32117.16383163106</v>
      </c>
      <c r="G86" s="273">
        <v>412613.64412531117</v>
      </c>
    </row>
    <row r="87" spans="1:7" x14ac:dyDescent="0.2">
      <c r="A87" s="88">
        <v>84</v>
      </c>
      <c r="B87" s="273">
        <v>111654.89178508578</v>
      </c>
      <c r="C87" s="273">
        <v>298861.39975281991</v>
      </c>
      <c r="D87" s="273">
        <v>0</v>
      </c>
      <c r="E87" s="273">
        <v>0</v>
      </c>
      <c r="F87" s="273">
        <v>42774.834904875199</v>
      </c>
      <c r="G87" s="273">
        <v>453291.12644278089</v>
      </c>
    </row>
    <row r="88" spans="1:7" x14ac:dyDescent="0.2">
      <c r="A88" s="88">
        <v>85</v>
      </c>
      <c r="B88" s="273">
        <v>126712.08621302062</v>
      </c>
      <c r="C88" s="273">
        <v>278417.95847385662</v>
      </c>
      <c r="D88" s="273">
        <v>0</v>
      </c>
      <c r="E88" s="273">
        <v>0</v>
      </c>
      <c r="F88" s="273">
        <v>41943.855290544649</v>
      </c>
      <c r="G88" s="273">
        <v>447073.89997742185</v>
      </c>
    </row>
    <row r="89" spans="1:7" x14ac:dyDescent="0.2">
      <c r="A89" s="88">
        <v>86</v>
      </c>
      <c r="B89" s="273">
        <v>126588.78415281051</v>
      </c>
      <c r="C89" s="273">
        <v>292198.3812115062</v>
      </c>
      <c r="D89" s="273">
        <v>0</v>
      </c>
      <c r="E89" s="273">
        <v>0</v>
      </c>
      <c r="F89" s="273">
        <v>50975.285216331657</v>
      </c>
      <c r="G89" s="273">
        <v>469762.45058064838</v>
      </c>
    </row>
    <row r="90" spans="1:7" x14ac:dyDescent="0.2">
      <c r="A90" s="88">
        <v>87</v>
      </c>
      <c r="B90" s="273">
        <v>126496.69215635107</v>
      </c>
      <c r="C90" s="273">
        <v>281283.84274353634</v>
      </c>
      <c r="D90" s="273">
        <v>0</v>
      </c>
      <c r="E90" s="273">
        <v>0</v>
      </c>
      <c r="F90" s="273">
        <v>54749.504682687206</v>
      </c>
      <c r="G90" s="273">
        <v>462530.03958257462</v>
      </c>
    </row>
    <row r="91" spans="1:7" x14ac:dyDescent="0.2">
      <c r="A91" s="88">
        <v>88</v>
      </c>
      <c r="B91" s="273">
        <v>126420.93200221726</v>
      </c>
      <c r="C91" s="273">
        <v>283975.28182611836</v>
      </c>
      <c r="D91" s="273">
        <v>0</v>
      </c>
      <c r="E91" s="273">
        <v>0</v>
      </c>
      <c r="F91" s="273">
        <v>60675.573811399699</v>
      </c>
      <c r="G91" s="273">
        <v>471071.78763973532</v>
      </c>
    </row>
    <row r="92" spans="1:7" x14ac:dyDescent="0.2">
      <c r="A92" s="88">
        <v>89</v>
      </c>
      <c r="B92" s="273">
        <v>126269.95464008185</v>
      </c>
      <c r="C92" s="273">
        <v>279860.76810219529</v>
      </c>
      <c r="D92" s="273">
        <v>0</v>
      </c>
      <c r="E92" s="273">
        <v>0</v>
      </c>
      <c r="F92" s="273">
        <v>63484.899485383379</v>
      </c>
      <c r="G92" s="273">
        <v>469615.6222276605</v>
      </c>
    </row>
    <row r="93" spans="1:7" x14ac:dyDescent="0.2">
      <c r="A93" s="88">
        <v>90</v>
      </c>
      <c r="B93" s="273">
        <v>126193.15751307501</v>
      </c>
      <c r="C93" s="273">
        <v>282345.84482072573</v>
      </c>
      <c r="D93" s="273">
        <v>0</v>
      </c>
      <c r="E93" s="273">
        <v>0</v>
      </c>
      <c r="F93" s="273">
        <v>68093.304547609645</v>
      </c>
      <c r="G93" s="273">
        <v>476632.30688141042</v>
      </c>
    </row>
    <row r="94" spans="1:7" x14ac:dyDescent="0.2">
      <c r="A94" s="88">
        <v>91</v>
      </c>
      <c r="B94" s="273">
        <v>126098.5258519083</v>
      </c>
      <c r="C94" s="273">
        <v>278907.03990754578</v>
      </c>
      <c r="D94" s="273">
        <v>0</v>
      </c>
      <c r="E94" s="273">
        <v>0</v>
      </c>
      <c r="F94" s="273">
        <v>73743.239967030269</v>
      </c>
      <c r="G94" s="273">
        <v>478748.8057264844</v>
      </c>
    </row>
    <row r="95" spans="1:7" x14ac:dyDescent="0.2">
      <c r="A95" s="88">
        <v>92</v>
      </c>
      <c r="B95" s="273">
        <v>126009.42550817966</v>
      </c>
      <c r="C95" s="273">
        <v>294144.45868545765</v>
      </c>
      <c r="D95" s="273">
        <v>0</v>
      </c>
      <c r="E95" s="273">
        <v>0</v>
      </c>
      <c r="F95" s="273">
        <v>80027.300651759695</v>
      </c>
      <c r="G95" s="273">
        <v>500181.18484539702</v>
      </c>
    </row>
    <row r="96" spans="1:7" x14ac:dyDescent="0.2">
      <c r="A96" s="88">
        <v>93</v>
      </c>
      <c r="B96" s="273">
        <v>125923.03122029714</v>
      </c>
      <c r="C96" s="273">
        <v>286072.00285070896</v>
      </c>
      <c r="D96" s="273">
        <v>0</v>
      </c>
      <c r="E96" s="273">
        <v>0</v>
      </c>
      <c r="F96" s="273">
        <v>89787.570518161912</v>
      </c>
      <c r="G96" s="273">
        <v>501782.60458916804</v>
      </c>
    </row>
    <row r="97" spans="1:7" x14ac:dyDescent="0.2">
      <c r="A97" s="88">
        <v>94</v>
      </c>
      <c r="B97" s="273">
        <v>125675.71916339312</v>
      </c>
      <c r="C97" s="273">
        <v>323015.57709361782</v>
      </c>
      <c r="D97" s="273">
        <v>0</v>
      </c>
      <c r="E97" s="273">
        <v>0</v>
      </c>
      <c r="F97" s="273">
        <v>105238.2399110437</v>
      </c>
      <c r="G97" s="273">
        <v>553929.53616805468</v>
      </c>
    </row>
    <row r="98" spans="1:7" x14ac:dyDescent="0.2">
      <c r="A98" s="88">
        <v>95</v>
      </c>
      <c r="B98" s="273">
        <v>125564.58209971478</v>
      </c>
      <c r="C98" s="273">
        <v>300440.24840831989</v>
      </c>
      <c r="D98" s="273">
        <v>0</v>
      </c>
      <c r="E98" s="273">
        <v>0</v>
      </c>
      <c r="F98" s="273">
        <v>138452.11429899649</v>
      </c>
      <c r="G98" s="273">
        <v>564456.94480703119</v>
      </c>
    </row>
    <row r="99" spans="1:7" x14ac:dyDescent="0.2">
      <c r="A99" s="88">
        <v>96</v>
      </c>
      <c r="B99" s="273">
        <v>125414.19909424704</v>
      </c>
      <c r="C99" s="273">
        <v>323533.53715517494</v>
      </c>
      <c r="D99" s="273">
        <v>0</v>
      </c>
      <c r="E99" s="273">
        <v>0</v>
      </c>
      <c r="F99" s="273">
        <v>162639.59259428061</v>
      </c>
      <c r="G99" s="273">
        <v>611587.32884370256</v>
      </c>
    </row>
    <row r="100" spans="1:7" x14ac:dyDescent="0.2">
      <c r="A100" s="88">
        <v>97</v>
      </c>
      <c r="B100" s="273">
        <v>125424.52202928762</v>
      </c>
      <c r="C100" s="273">
        <v>295899.12351468403</v>
      </c>
      <c r="D100" s="273">
        <v>0</v>
      </c>
      <c r="E100" s="273">
        <v>0</v>
      </c>
      <c r="F100" s="273">
        <v>152913.44691454933</v>
      </c>
      <c r="G100" s="273">
        <v>574237.09245852102</v>
      </c>
    </row>
    <row r="101" spans="1:7" x14ac:dyDescent="0.2">
      <c r="A101" s="88">
        <v>98</v>
      </c>
      <c r="B101" s="273">
        <v>125061.24819748448</v>
      </c>
      <c r="C101" s="273">
        <v>310518.91402163479</v>
      </c>
      <c r="D101" s="273">
        <v>0</v>
      </c>
      <c r="E101" s="273">
        <v>0</v>
      </c>
      <c r="F101" s="273">
        <v>137856.8841554902</v>
      </c>
      <c r="G101" s="273">
        <v>573437.04637460946</v>
      </c>
    </row>
    <row r="102" spans="1:7" x14ac:dyDescent="0.2">
      <c r="A102" s="88">
        <v>99</v>
      </c>
      <c r="B102" s="273">
        <v>124728.93237957256</v>
      </c>
      <c r="C102" s="273">
        <v>329780.81486018561</v>
      </c>
      <c r="D102" s="273">
        <v>0</v>
      </c>
      <c r="E102" s="273">
        <v>0</v>
      </c>
      <c r="F102" s="273">
        <v>117912.93153345096</v>
      </c>
      <c r="G102" s="273">
        <v>572422.6787732091</v>
      </c>
    </row>
    <row r="103" spans="1:7" x14ac:dyDescent="0.2">
      <c r="A103" s="274" t="s">
        <v>101</v>
      </c>
      <c r="B103" s="273">
        <v>124563.21760987173</v>
      </c>
      <c r="C103" s="273">
        <v>336238.28421204723</v>
      </c>
      <c r="D103" s="273">
        <v>0</v>
      </c>
      <c r="E103" s="273">
        <v>0</v>
      </c>
      <c r="F103" s="273">
        <v>115366.00520315596</v>
      </c>
      <c r="G103" s="273">
        <v>576167.50702507491</v>
      </c>
    </row>
  </sheetData>
  <mergeCells count="1">
    <mergeCell ref="A1:G1"/>
  </mergeCells>
  <hyperlinks>
    <hyperlink ref="M41" location="OBSAH!A1" display="Zpět na obsah" xr:uid="{198CD765-3853-47EA-9102-14A40AC704D4}"/>
    <hyperlink ref="I26" location="CONTENTS!A1" display="Back to Contents" xr:uid="{212FCF39-0E68-45E3-A580-C9392904410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650-9232-43F9-AD72-98B0CA0F74C1}">
  <sheetPr>
    <tabColor rgb="FF00B050"/>
  </sheetPr>
  <dimension ref="A1:AE52"/>
  <sheetViews>
    <sheetView workbookViewId="0">
      <selection activeCell="Q44" sqref="Q43:Q44"/>
    </sheetView>
  </sheetViews>
  <sheetFormatPr defaultColWidth="8.85546875" defaultRowHeight="12" x14ac:dyDescent="0.2"/>
  <cols>
    <col min="1" max="1" width="8.85546875" style="87"/>
    <col min="2" max="3" width="12.140625" style="64" bestFit="1" customWidth="1"/>
    <col min="4" max="4" width="11.28515625" style="64" bestFit="1" customWidth="1"/>
    <col min="5" max="6" width="8.85546875" style="4"/>
    <col min="7" max="29" width="8.85546875" style="64"/>
    <col min="30" max="30" width="8.85546875" style="142"/>
    <col min="31" max="31" width="9.7109375" style="142" bestFit="1" customWidth="1"/>
    <col min="32" max="16384" width="8.85546875" style="64"/>
  </cols>
  <sheetData>
    <row r="1" spans="1:31" x14ac:dyDescent="0.2">
      <c r="A1" s="161" t="s">
        <v>334</v>
      </c>
    </row>
    <row r="2" spans="1:31" x14ac:dyDescent="0.2">
      <c r="A2" s="86"/>
      <c r="B2" s="139" t="s">
        <v>335</v>
      </c>
      <c r="C2" s="139" t="s">
        <v>336</v>
      </c>
      <c r="D2" s="139" t="s">
        <v>332</v>
      </c>
    </row>
    <row r="3" spans="1:31" x14ac:dyDescent="0.2">
      <c r="A3" s="86" t="s">
        <v>62</v>
      </c>
      <c r="B3" s="140">
        <v>2269.9675861707365</v>
      </c>
      <c r="C3" s="140">
        <v>0</v>
      </c>
      <c r="D3" s="140">
        <v>2269.9675861707365</v>
      </c>
      <c r="G3" s="166"/>
      <c r="AD3" s="142">
        <f>1000*20000</f>
        <v>20000000</v>
      </c>
      <c r="AE3" s="142">
        <f>-50000*1000</f>
        <v>-50000000</v>
      </c>
    </row>
    <row r="4" spans="1:31" x14ac:dyDescent="0.2">
      <c r="A4" s="86" t="s">
        <v>63</v>
      </c>
      <c r="B4" s="140">
        <v>23937.0893642704</v>
      </c>
      <c r="C4" s="140">
        <v>0</v>
      </c>
      <c r="D4" s="140">
        <v>23937.0893642704</v>
      </c>
      <c r="G4" s="166"/>
      <c r="AD4" s="142">
        <f t="shared" ref="AD4:AD22" si="0">1000*20000</f>
        <v>20000000</v>
      </c>
      <c r="AE4" s="142">
        <f t="shared" ref="AE4:AE22" si="1">-50000*1000</f>
        <v>-50000000</v>
      </c>
    </row>
    <row r="5" spans="1:31" x14ac:dyDescent="0.2">
      <c r="A5" s="86" t="s">
        <v>64</v>
      </c>
      <c r="B5" s="140">
        <v>122131.55522233465</v>
      </c>
      <c r="C5" s="140">
        <v>0</v>
      </c>
      <c r="D5" s="140">
        <v>122131.55522233465</v>
      </c>
      <c r="G5" s="166"/>
      <c r="AD5" s="142">
        <f t="shared" si="0"/>
        <v>20000000</v>
      </c>
      <c r="AE5" s="142">
        <f t="shared" si="1"/>
        <v>-50000000</v>
      </c>
    </row>
    <row r="6" spans="1:31" x14ac:dyDescent="0.2">
      <c r="A6" s="86" t="s">
        <v>65</v>
      </c>
      <c r="B6" s="140">
        <v>216978.92874687546</v>
      </c>
      <c r="C6" s="140">
        <v>0</v>
      </c>
      <c r="D6" s="140">
        <v>216978.92874687546</v>
      </c>
      <c r="G6" s="166"/>
      <c r="AD6" s="142">
        <f t="shared" si="0"/>
        <v>20000000</v>
      </c>
      <c r="AE6" s="142">
        <f t="shared" si="1"/>
        <v>-50000000</v>
      </c>
    </row>
    <row r="7" spans="1:31" x14ac:dyDescent="0.2">
      <c r="A7" s="86" t="s">
        <v>66</v>
      </c>
      <c r="B7" s="140">
        <v>847862.19622672279</v>
      </c>
      <c r="C7" s="140">
        <v>0</v>
      </c>
      <c r="D7" s="140">
        <v>847862.19622672279</v>
      </c>
      <c r="G7" s="166"/>
      <c r="AD7" s="142">
        <f t="shared" si="0"/>
        <v>20000000</v>
      </c>
      <c r="AE7" s="142">
        <f t="shared" si="1"/>
        <v>-50000000</v>
      </c>
    </row>
    <row r="8" spans="1:31" x14ac:dyDescent="0.2">
      <c r="A8" s="86" t="s">
        <v>67</v>
      </c>
      <c r="B8" s="140">
        <v>1485369.2539480808</v>
      </c>
      <c r="C8" s="140">
        <v>1408.496557228003</v>
      </c>
      <c r="D8" s="140">
        <v>1483960.7573908528</v>
      </c>
      <c r="G8" s="166"/>
      <c r="AD8" s="142">
        <f t="shared" si="0"/>
        <v>20000000</v>
      </c>
      <c r="AE8" s="142">
        <f t="shared" si="1"/>
        <v>-50000000</v>
      </c>
    </row>
    <row r="9" spans="1:31" x14ac:dyDescent="0.2">
      <c r="A9" s="86" t="s">
        <v>68</v>
      </c>
      <c r="B9" s="140">
        <v>2209622.7904675822</v>
      </c>
      <c r="C9" s="140">
        <v>9985.8275904269685</v>
      </c>
      <c r="D9" s="140">
        <v>2199636.9628771553</v>
      </c>
      <c r="G9" s="166"/>
      <c r="AD9" s="142">
        <f t="shared" si="0"/>
        <v>20000000</v>
      </c>
      <c r="AE9" s="142">
        <f t="shared" si="1"/>
        <v>-50000000</v>
      </c>
    </row>
    <row r="10" spans="1:31" x14ac:dyDescent="0.2">
      <c r="A10" s="86" t="s">
        <v>69</v>
      </c>
      <c r="B10" s="140">
        <v>2837977.4318370936</v>
      </c>
      <c r="C10" s="140">
        <v>38830.985953385163</v>
      </c>
      <c r="D10" s="140">
        <v>2799146.4458837085</v>
      </c>
      <c r="G10" s="166"/>
      <c r="AD10" s="142">
        <f t="shared" si="0"/>
        <v>20000000</v>
      </c>
      <c r="AE10" s="142">
        <f t="shared" si="1"/>
        <v>-50000000</v>
      </c>
    </row>
    <row r="11" spans="1:31" x14ac:dyDescent="0.2">
      <c r="A11" s="86" t="s">
        <v>70</v>
      </c>
      <c r="B11" s="140">
        <v>4518670.9189432692</v>
      </c>
      <c r="C11" s="140">
        <v>240568.22814989917</v>
      </c>
      <c r="D11" s="140">
        <v>4278102.6907933699</v>
      </c>
      <c r="G11" s="166"/>
      <c r="AD11" s="142">
        <f t="shared" si="0"/>
        <v>20000000</v>
      </c>
      <c r="AE11" s="142">
        <f t="shared" si="1"/>
        <v>-50000000</v>
      </c>
    </row>
    <row r="12" spans="1:31" x14ac:dyDescent="0.2">
      <c r="A12" s="86" t="s">
        <v>71</v>
      </c>
      <c r="B12" s="140">
        <v>6424701.9842405906</v>
      </c>
      <c r="C12" s="140">
        <v>1011681.8341986605</v>
      </c>
      <c r="D12" s="140">
        <v>5413020.1500419304</v>
      </c>
      <c r="G12" s="166"/>
      <c r="AD12" s="142">
        <f t="shared" si="0"/>
        <v>20000000</v>
      </c>
      <c r="AE12" s="142">
        <f t="shared" si="1"/>
        <v>-50000000</v>
      </c>
    </row>
    <row r="13" spans="1:31" x14ac:dyDescent="0.2">
      <c r="A13" s="86" t="s">
        <v>72</v>
      </c>
      <c r="B13" s="140">
        <v>7047390.6467081793</v>
      </c>
      <c r="C13" s="140">
        <v>1994344.9440008341</v>
      </c>
      <c r="D13" s="140">
        <v>5053045.7027073447</v>
      </c>
      <c r="G13" s="166"/>
      <c r="AD13" s="142">
        <f t="shared" si="0"/>
        <v>20000000</v>
      </c>
      <c r="AE13" s="142">
        <f t="shared" si="1"/>
        <v>-50000000</v>
      </c>
    </row>
    <row r="14" spans="1:31" x14ac:dyDescent="0.2">
      <c r="A14" s="86" t="s">
        <v>73</v>
      </c>
      <c r="B14" s="140">
        <v>6970198.4890030045</v>
      </c>
      <c r="C14" s="140">
        <v>2903053.4740592004</v>
      </c>
      <c r="D14" s="140">
        <v>4067145.0149438041</v>
      </c>
      <c r="G14" s="166"/>
      <c r="AD14" s="142">
        <f t="shared" si="0"/>
        <v>20000000</v>
      </c>
      <c r="AE14" s="142">
        <f t="shared" si="1"/>
        <v>-50000000</v>
      </c>
    </row>
    <row r="15" spans="1:31" x14ac:dyDescent="0.2">
      <c r="A15" s="86" t="s">
        <v>74</v>
      </c>
      <c r="B15" s="140">
        <v>6468156.6892507337</v>
      </c>
      <c r="C15" s="140">
        <v>3729786.8317708382</v>
      </c>
      <c r="D15" s="140">
        <v>2738369.8574798955</v>
      </c>
      <c r="G15" s="166"/>
      <c r="AD15" s="142">
        <f t="shared" si="0"/>
        <v>20000000</v>
      </c>
      <c r="AE15" s="142">
        <f t="shared" si="1"/>
        <v>-50000000</v>
      </c>
    </row>
    <row r="16" spans="1:31" x14ac:dyDescent="0.2">
      <c r="A16" s="86" t="s">
        <v>75</v>
      </c>
      <c r="B16" s="140">
        <v>7406860.9724284532</v>
      </c>
      <c r="C16" s="140">
        <v>5150910.5559425624</v>
      </c>
      <c r="D16" s="140">
        <v>2255950.4164858907</v>
      </c>
      <c r="G16" s="166"/>
      <c r="AD16" s="142">
        <f t="shared" si="0"/>
        <v>20000000</v>
      </c>
      <c r="AE16" s="142">
        <f t="shared" si="1"/>
        <v>-50000000</v>
      </c>
    </row>
    <row r="17" spans="1:31" x14ac:dyDescent="0.2">
      <c r="A17" s="86" t="s">
        <v>76</v>
      </c>
      <c r="B17" s="140">
        <v>9261476.8966889139</v>
      </c>
      <c r="C17" s="140">
        <v>6965990.8514159285</v>
      </c>
      <c r="D17" s="140">
        <v>2295486.0452729855</v>
      </c>
      <c r="G17" s="166"/>
      <c r="AD17" s="142">
        <f t="shared" si="0"/>
        <v>20000000</v>
      </c>
      <c r="AE17" s="142">
        <f t="shared" si="1"/>
        <v>-50000000</v>
      </c>
    </row>
    <row r="18" spans="1:31" x14ac:dyDescent="0.2">
      <c r="A18" s="86" t="s">
        <v>77</v>
      </c>
      <c r="B18" s="140">
        <v>11682582.755605262</v>
      </c>
      <c r="C18" s="140">
        <v>9347487.052386241</v>
      </c>
      <c r="D18" s="140">
        <v>2335095.7032190207</v>
      </c>
      <c r="G18" s="166"/>
      <c r="AD18" s="142">
        <f t="shared" si="0"/>
        <v>20000000</v>
      </c>
      <c r="AE18" s="142">
        <f t="shared" si="1"/>
        <v>-50000000</v>
      </c>
    </row>
    <row r="19" spans="1:31" x14ac:dyDescent="0.2">
      <c r="A19" s="86" t="s">
        <v>78</v>
      </c>
      <c r="B19" s="140">
        <v>10918433.940804051</v>
      </c>
      <c r="C19" s="140">
        <v>8540328.5194954332</v>
      </c>
      <c r="D19" s="140">
        <v>2378105.421308618</v>
      </c>
      <c r="G19" s="166"/>
      <c r="AD19" s="142">
        <f t="shared" si="0"/>
        <v>20000000</v>
      </c>
      <c r="AE19" s="142">
        <f t="shared" si="1"/>
        <v>-50000000</v>
      </c>
    </row>
    <row r="20" spans="1:31" x14ac:dyDescent="0.2">
      <c r="A20" s="86" t="s">
        <v>79</v>
      </c>
      <c r="B20" s="140">
        <v>11495534.233877614</v>
      </c>
      <c r="C20" s="140">
        <v>8473788.5623773616</v>
      </c>
      <c r="D20" s="140">
        <v>3021745.6715002526</v>
      </c>
      <c r="G20" s="166"/>
      <c r="AD20" s="142">
        <f t="shared" si="0"/>
        <v>20000000</v>
      </c>
      <c r="AE20" s="142">
        <f t="shared" si="1"/>
        <v>-50000000</v>
      </c>
    </row>
    <row r="21" spans="1:31" x14ac:dyDescent="0.2">
      <c r="A21" s="86" t="s">
        <v>80</v>
      </c>
      <c r="B21" s="140">
        <v>12245292.16680274</v>
      </c>
      <c r="C21" s="140">
        <v>8693330.6859839279</v>
      </c>
      <c r="D21" s="140">
        <v>3551961.4808188118</v>
      </c>
      <c r="G21" s="166"/>
      <c r="AD21" s="142">
        <f t="shared" si="0"/>
        <v>20000000</v>
      </c>
      <c r="AE21" s="142">
        <f t="shared" si="1"/>
        <v>-50000000</v>
      </c>
    </row>
    <row r="22" spans="1:31" x14ac:dyDescent="0.2">
      <c r="A22" s="86" t="s">
        <v>81</v>
      </c>
      <c r="B22" s="140">
        <v>11004156.542574745</v>
      </c>
      <c r="C22" s="140">
        <v>7530487.3580731647</v>
      </c>
      <c r="D22" s="140">
        <v>3473669.18450158</v>
      </c>
      <c r="G22" s="166"/>
      <c r="AD22" s="142">
        <f t="shared" si="0"/>
        <v>20000000</v>
      </c>
      <c r="AE22" s="142">
        <f t="shared" si="1"/>
        <v>-50000000</v>
      </c>
    </row>
    <row r="23" spans="1:31" x14ac:dyDescent="0.2">
      <c r="A23" s="86" t="s">
        <v>82</v>
      </c>
      <c r="B23" s="140">
        <v>11723996.865656825</v>
      </c>
      <c r="C23" s="140">
        <v>7872073.5399861857</v>
      </c>
      <c r="D23" s="140">
        <v>3851923.3256706391</v>
      </c>
      <c r="F23" s="307" t="s">
        <v>130</v>
      </c>
      <c r="G23" s="166"/>
      <c r="AD23" s="142">
        <v>0</v>
      </c>
      <c r="AE23" s="142">
        <v>0</v>
      </c>
    </row>
    <row r="24" spans="1:31" x14ac:dyDescent="0.2">
      <c r="A24" s="86" t="s">
        <v>83</v>
      </c>
      <c r="B24" s="140">
        <v>14158078.490609707</v>
      </c>
      <c r="C24" s="140">
        <v>9625795.3840581104</v>
      </c>
      <c r="D24" s="140">
        <v>4532283.1065515969</v>
      </c>
      <c r="G24" s="166"/>
      <c r="H24" s="56"/>
      <c r="AD24" s="142">
        <v>0</v>
      </c>
      <c r="AE24" s="142">
        <v>0</v>
      </c>
    </row>
    <row r="25" spans="1:31" x14ac:dyDescent="0.2">
      <c r="A25" s="86" t="s">
        <v>84</v>
      </c>
      <c r="B25" s="140">
        <v>14799139.007167369</v>
      </c>
      <c r="C25" s="140">
        <v>10190630.349713383</v>
      </c>
      <c r="D25" s="140">
        <v>4608508.6574539859</v>
      </c>
      <c r="G25" s="166"/>
      <c r="AD25" s="142">
        <v>0</v>
      </c>
      <c r="AE25" s="142">
        <v>0</v>
      </c>
    </row>
    <row r="26" spans="1:31" x14ac:dyDescent="0.2">
      <c r="A26" s="86" t="s">
        <v>85</v>
      </c>
      <c r="B26" s="140">
        <v>15439241.73380062</v>
      </c>
      <c r="C26" s="140">
        <v>10652023.042963689</v>
      </c>
      <c r="D26" s="140">
        <v>4787218.6908369306</v>
      </c>
      <c r="G26" s="166"/>
      <c r="AD26" s="142">
        <v>0</v>
      </c>
      <c r="AE26" s="142">
        <v>0</v>
      </c>
    </row>
    <row r="27" spans="1:31" x14ac:dyDescent="0.2">
      <c r="A27" s="86" t="s">
        <v>30</v>
      </c>
      <c r="B27" s="140">
        <v>14876891.260494072</v>
      </c>
      <c r="C27" s="140">
        <v>10436834.826278577</v>
      </c>
      <c r="D27" s="140">
        <v>4440056.4342154954</v>
      </c>
      <c r="G27" s="166"/>
      <c r="H27" s="91"/>
      <c r="AD27" s="142">
        <v>0</v>
      </c>
      <c r="AE27" s="142">
        <v>0</v>
      </c>
    </row>
    <row r="28" spans="1:31" x14ac:dyDescent="0.2">
      <c r="A28" s="86" t="s">
        <v>32</v>
      </c>
      <c r="B28" s="140">
        <v>12889146.751591312</v>
      </c>
      <c r="C28" s="140">
        <v>8960860.2848546784</v>
      </c>
      <c r="D28" s="140">
        <v>3928286.4667366333</v>
      </c>
      <c r="G28" s="166"/>
      <c r="AD28" s="142">
        <v>0</v>
      </c>
      <c r="AE28" s="142">
        <v>0</v>
      </c>
    </row>
    <row r="29" spans="1:31" x14ac:dyDescent="0.2">
      <c r="A29" s="86" t="s">
        <v>33</v>
      </c>
      <c r="B29" s="140">
        <v>13614163.644641936</v>
      </c>
      <c r="C29" s="140">
        <v>9519218.4829675686</v>
      </c>
      <c r="D29" s="140">
        <v>4094945.1616743673</v>
      </c>
      <c r="G29" s="166"/>
      <c r="AD29" s="142">
        <v>0</v>
      </c>
      <c r="AE29" s="142">
        <v>0</v>
      </c>
    </row>
    <row r="30" spans="1:31" x14ac:dyDescent="0.2">
      <c r="A30" s="86" t="s">
        <v>34</v>
      </c>
      <c r="B30" s="140">
        <v>14511188.562481973</v>
      </c>
      <c r="C30" s="140">
        <v>10214549.796200668</v>
      </c>
      <c r="D30" s="140">
        <v>4296638.7662813049</v>
      </c>
      <c r="G30" s="166"/>
      <c r="AD30" s="142">
        <v>0</v>
      </c>
      <c r="AE30" s="142">
        <v>0</v>
      </c>
    </row>
    <row r="31" spans="1:31" x14ac:dyDescent="0.2">
      <c r="A31" s="86" t="s">
        <v>35</v>
      </c>
      <c r="B31" s="140">
        <v>15442218.987548037</v>
      </c>
      <c r="C31" s="140">
        <v>10969632.134496834</v>
      </c>
      <c r="D31" s="140">
        <v>4472586.8530512024</v>
      </c>
      <c r="G31" s="166"/>
      <c r="AD31" s="142">
        <v>0</v>
      </c>
      <c r="AE31" s="142">
        <v>0</v>
      </c>
    </row>
    <row r="32" spans="1:31" x14ac:dyDescent="0.2">
      <c r="A32" s="86" t="s">
        <v>36</v>
      </c>
      <c r="B32" s="140">
        <v>15835725.475673258</v>
      </c>
      <c r="C32" s="140">
        <v>11357452.809830585</v>
      </c>
      <c r="D32" s="140">
        <v>4478272.6658426728</v>
      </c>
      <c r="G32" s="166"/>
      <c r="AD32" s="142">
        <v>0</v>
      </c>
      <c r="AE32" s="142">
        <v>0</v>
      </c>
    </row>
    <row r="33" spans="1:31" x14ac:dyDescent="0.2">
      <c r="A33" s="86" t="s">
        <v>37</v>
      </c>
      <c r="B33" s="140">
        <v>15263435.352982283</v>
      </c>
      <c r="C33" s="140">
        <v>11285102.305840591</v>
      </c>
      <c r="D33" s="140">
        <v>3978333.0471416917</v>
      </c>
      <c r="G33" s="166"/>
      <c r="AD33" s="142">
        <v>0</v>
      </c>
      <c r="AE33" s="142">
        <v>0</v>
      </c>
    </row>
    <row r="34" spans="1:31" x14ac:dyDescent="0.2">
      <c r="A34" s="86" t="s">
        <v>38</v>
      </c>
      <c r="B34" s="140">
        <v>13527246.273937726</v>
      </c>
      <c r="C34" s="140">
        <v>10859120.857767779</v>
      </c>
      <c r="D34" s="140">
        <v>2668125.416169947</v>
      </c>
      <c r="G34" s="166"/>
      <c r="AD34" s="142">
        <f>1000*20000</f>
        <v>20000000</v>
      </c>
      <c r="AE34" s="142">
        <f>-50000*1000</f>
        <v>-50000000</v>
      </c>
    </row>
    <row r="35" spans="1:31" x14ac:dyDescent="0.2">
      <c r="A35" s="86" t="s">
        <v>39</v>
      </c>
      <c r="B35" s="140">
        <v>11574561.810309693</v>
      </c>
      <c r="C35" s="140">
        <v>10661006.029080831</v>
      </c>
      <c r="D35" s="140">
        <v>913555.7812288627</v>
      </c>
      <c r="G35" s="166"/>
      <c r="AD35" s="142">
        <f t="shared" ref="AD35:AD52" si="2">1000*20000</f>
        <v>20000000</v>
      </c>
      <c r="AE35" s="142">
        <f t="shared" ref="AE35:AE52" si="3">-50000*1000</f>
        <v>-50000000</v>
      </c>
    </row>
    <row r="36" spans="1:31" x14ac:dyDescent="0.2">
      <c r="A36" s="86" t="s">
        <v>40</v>
      </c>
      <c r="B36" s="140">
        <v>9798608.6760991439</v>
      </c>
      <c r="C36" s="140">
        <v>10884698.11972362</v>
      </c>
      <c r="D36" s="140">
        <v>-1086089.443624476</v>
      </c>
      <c r="G36" s="166"/>
      <c r="AD36" s="142">
        <f t="shared" si="2"/>
        <v>20000000</v>
      </c>
      <c r="AE36" s="142">
        <f t="shared" si="3"/>
        <v>-50000000</v>
      </c>
    </row>
    <row r="37" spans="1:31" x14ac:dyDescent="0.2">
      <c r="A37" s="86" t="s">
        <v>41</v>
      </c>
      <c r="B37" s="140">
        <v>8097485.1292131664</v>
      </c>
      <c r="C37" s="140">
        <v>11230990.649433777</v>
      </c>
      <c r="D37" s="140">
        <v>-3133505.5202206103</v>
      </c>
      <c r="G37" s="166"/>
      <c r="AD37" s="142">
        <f t="shared" si="2"/>
        <v>20000000</v>
      </c>
      <c r="AE37" s="142">
        <f t="shared" si="3"/>
        <v>-50000000</v>
      </c>
    </row>
    <row r="38" spans="1:31" x14ac:dyDescent="0.2">
      <c r="A38" s="86" t="s">
        <v>86</v>
      </c>
      <c r="B38" s="140">
        <v>6273276.5638947962</v>
      </c>
      <c r="C38" s="140">
        <v>11460188.624136992</v>
      </c>
      <c r="D38" s="140">
        <v>-5186912.0602421956</v>
      </c>
      <c r="G38" s="166"/>
      <c r="AD38" s="142">
        <f t="shared" si="2"/>
        <v>20000000</v>
      </c>
      <c r="AE38" s="142">
        <f t="shared" si="3"/>
        <v>-50000000</v>
      </c>
    </row>
    <row r="39" spans="1:31" x14ac:dyDescent="0.2">
      <c r="A39" s="86" t="s">
        <v>87</v>
      </c>
      <c r="B39" s="140">
        <v>4456361.1262424719</v>
      </c>
      <c r="C39" s="140">
        <v>11425970.378849374</v>
      </c>
      <c r="D39" s="140">
        <v>-6969609.2526069023</v>
      </c>
      <c r="G39" s="166"/>
      <c r="AD39" s="142">
        <f t="shared" si="2"/>
        <v>20000000</v>
      </c>
      <c r="AE39" s="142">
        <f t="shared" si="3"/>
        <v>-50000000</v>
      </c>
    </row>
    <row r="40" spans="1:31" x14ac:dyDescent="0.2">
      <c r="A40" s="86" t="s">
        <v>88</v>
      </c>
      <c r="B40" s="140">
        <v>3352186.6780253635</v>
      </c>
      <c r="C40" s="140">
        <v>10149898.87866465</v>
      </c>
      <c r="D40" s="140">
        <v>-6797712.200639287</v>
      </c>
      <c r="G40" s="166"/>
      <c r="AD40" s="142">
        <f t="shared" si="2"/>
        <v>20000000</v>
      </c>
      <c r="AE40" s="142">
        <f t="shared" si="3"/>
        <v>-50000000</v>
      </c>
    </row>
    <row r="41" spans="1:31" x14ac:dyDescent="0.2">
      <c r="A41" s="86" t="s">
        <v>89</v>
      </c>
      <c r="B41" s="140">
        <v>2799560.7515490963</v>
      </c>
      <c r="C41" s="140">
        <v>8819344.9413188659</v>
      </c>
      <c r="D41" s="140">
        <v>-6019784.1897697691</v>
      </c>
      <c r="G41" s="166"/>
      <c r="AD41" s="142">
        <f t="shared" si="2"/>
        <v>20000000</v>
      </c>
      <c r="AE41" s="142">
        <f t="shared" si="3"/>
        <v>-50000000</v>
      </c>
    </row>
    <row r="42" spans="1:31" x14ac:dyDescent="0.2">
      <c r="A42" s="86" t="s">
        <v>90</v>
      </c>
      <c r="B42" s="140">
        <v>2414448.2719212426</v>
      </c>
      <c r="C42" s="140">
        <v>7581605.5769879818</v>
      </c>
      <c r="D42" s="140">
        <v>-5167157.3050667392</v>
      </c>
      <c r="G42" s="166"/>
      <c r="AD42" s="142">
        <f t="shared" si="2"/>
        <v>20000000</v>
      </c>
      <c r="AE42" s="142">
        <f t="shared" si="3"/>
        <v>-50000000</v>
      </c>
    </row>
    <row r="43" spans="1:31" x14ac:dyDescent="0.2">
      <c r="A43" s="86" t="s">
        <v>91</v>
      </c>
      <c r="B43" s="140">
        <v>2161883.4145078366</v>
      </c>
      <c r="C43" s="140">
        <v>6384446.6711580614</v>
      </c>
      <c r="D43" s="140">
        <v>-4222563.2566502243</v>
      </c>
      <c r="G43" s="166"/>
      <c r="AD43" s="142">
        <f t="shared" si="2"/>
        <v>20000000</v>
      </c>
      <c r="AE43" s="142">
        <f t="shared" si="3"/>
        <v>-50000000</v>
      </c>
    </row>
    <row r="44" spans="1:31" x14ac:dyDescent="0.2">
      <c r="A44" s="86" t="s">
        <v>92</v>
      </c>
      <c r="B44" s="140">
        <v>1926072.8400395517</v>
      </c>
      <c r="C44" s="140">
        <v>4983646.286806819</v>
      </c>
      <c r="D44" s="140">
        <v>-3057573.4467672673</v>
      </c>
      <c r="G44" s="166"/>
      <c r="AD44" s="142">
        <f t="shared" si="2"/>
        <v>20000000</v>
      </c>
      <c r="AE44" s="142">
        <f t="shared" si="3"/>
        <v>-50000000</v>
      </c>
    </row>
    <row r="45" spans="1:31" x14ac:dyDescent="0.2">
      <c r="A45" s="86" t="s">
        <v>93</v>
      </c>
      <c r="B45" s="140">
        <v>1706285.2411567857</v>
      </c>
      <c r="C45" s="140">
        <v>3563267.8403838635</v>
      </c>
      <c r="D45" s="140">
        <v>-1856982.5992270778</v>
      </c>
      <c r="G45" s="166"/>
      <c r="AD45" s="142">
        <f t="shared" si="2"/>
        <v>20000000</v>
      </c>
      <c r="AE45" s="142">
        <f t="shared" si="3"/>
        <v>-50000000</v>
      </c>
    </row>
    <row r="46" spans="1:31" x14ac:dyDescent="0.2">
      <c r="A46" s="86" t="s">
        <v>94</v>
      </c>
      <c r="B46" s="140">
        <v>1488405.8208745883</v>
      </c>
      <c r="C46" s="140">
        <v>2266054.3433235507</v>
      </c>
      <c r="D46" s="140">
        <v>-777648.52244896232</v>
      </c>
      <c r="G46" s="166"/>
      <c r="AD46" s="142">
        <f t="shared" si="2"/>
        <v>20000000</v>
      </c>
      <c r="AE46" s="142">
        <f t="shared" si="3"/>
        <v>-50000000</v>
      </c>
    </row>
    <row r="47" spans="1:31" x14ac:dyDescent="0.2">
      <c r="A47" s="86" t="s">
        <v>95</v>
      </c>
      <c r="B47" s="140">
        <v>1285382.6818421916</v>
      </c>
      <c r="C47" s="140">
        <v>1172805.6239136581</v>
      </c>
      <c r="D47" s="140">
        <v>112577.05792853353</v>
      </c>
      <c r="G47" s="166"/>
      <c r="AD47" s="142">
        <f t="shared" si="2"/>
        <v>20000000</v>
      </c>
      <c r="AE47" s="142">
        <f t="shared" si="3"/>
        <v>-50000000</v>
      </c>
    </row>
    <row r="48" spans="1:31" x14ac:dyDescent="0.2">
      <c r="A48" s="86" t="s">
        <v>96</v>
      </c>
      <c r="B48" s="140">
        <v>1103407.2959437019</v>
      </c>
      <c r="C48" s="140">
        <v>350608.03229484486</v>
      </c>
      <c r="D48" s="140">
        <v>752799.26364885701</v>
      </c>
      <c r="G48" s="166"/>
      <c r="AD48" s="142">
        <f t="shared" si="2"/>
        <v>20000000</v>
      </c>
      <c r="AE48" s="142">
        <f t="shared" si="3"/>
        <v>-50000000</v>
      </c>
    </row>
    <row r="49" spans="1:31" x14ac:dyDescent="0.2">
      <c r="A49" s="86" t="s">
        <v>97</v>
      </c>
      <c r="B49" s="140">
        <v>894270.94169952185</v>
      </c>
      <c r="C49" s="140">
        <v>25892.9126572038</v>
      </c>
      <c r="D49" s="140">
        <v>868378.029042318</v>
      </c>
      <c r="G49" s="166"/>
      <c r="AD49" s="142">
        <f t="shared" si="2"/>
        <v>20000000</v>
      </c>
      <c r="AE49" s="142">
        <f t="shared" si="3"/>
        <v>-50000000</v>
      </c>
    </row>
    <row r="50" spans="1:31" x14ac:dyDescent="0.2">
      <c r="A50" s="86" t="s">
        <v>98</v>
      </c>
      <c r="B50" s="140">
        <v>632128.02005362022</v>
      </c>
      <c r="C50" s="140">
        <v>55.162153634661315</v>
      </c>
      <c r="D50" s="140">
        <v>632072.85789998551</v>
      </c>
      <c r="G50" s="166"/>
      <c r="AD50" s="142">
        <f t="shared" si="2"/>
        <v>20000000</v>
      </c>
      <c r="AE50" s="142">
        <f t="shared" si="3"/>
        <v>-50000000</v>
      </c>
    </row>
    <row r="51" spans="1:31" x14ac:dyDescent="0.2">
      <c r="A51" s="86" t="s">
        <v>99</v>
      </c>
      <c r="B51" s="140">
        <v>374739.91607110598</v>
      </c>
      <c r="C51" s="140">
        <v>0</v>
      </c>
      <c r="D51" s="140">
        <v>374739.91607110598</v>
      </c>
      <c r="G51" s="166"/>
      <c r="AD51" s="142">
        <f t="shared" si="2"/>
        <v>20000000</v>
      </c>
      <c r="AE51" s="142">
        <f t="shared" si="3"/>
        <v>-50000000</v>
      </c>
    </row>
    <row r="52" spans="1:31" x14ac:dyDescent="0.2">
      <c r="A52" s="86" t="s">
        <v>100</v>
      </c>
      <c r="B52" s="140">
        <v>136756.93824464033</v>
      </c>
      <c r="C52" s="140">
        <v>0</v>
      </c>
      <c r="D52" s="140">
        <v>136756.93824464033</v>
      </c>
      <c r="G52" s="166"/>
      <c r="AD52" s="142">
        <f t="shared" si="2"/>
        <v>20000000</v>
      </c>
      <c r="AE52" s="142">
        <f t="shared" si="3"/>
        <v>-50000000</v>
      </c>
    </row>
  </sheetData>
  <hyperlinks>
    <hyperlink ref="F23" location="CONTENTS!A1" display="Back to Contents" xr:uid="{F5896727-D942-41AC-83ED-7DFA9E12A39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3A3-53B8-4342-A7CF-0C90BDFB2E18}">
  <sheetPr>
    <tabColor rgb="FF00B050"/>
  </sheetPr>
  <dimension ref="A1:ED81"/>
  <sheetViews>
    <sheetView workbookViewId="0">
      <selection activeCell="A30" sqref="A30"/>
    </sheetView>
  </sheetViews>
  <sheetFormatPr defaultColWidth="8.85546875" defaultRowHeight="12" x14ac:dyDescent="0.2"/>
  <cols>
    <col min="1" max="1" width="24.5703125" style="64" customWidth="1"/>
    <col min="2" max="51" width="9.5703125" style="64" customWidth="1"/>
    <col min="52" max="16384" width="8.85546875" style="64"/>
  </cols>
  <sheetData>
    <row r="1" spans="1:134" x14ac:dyDescent="0.2">
      <c r="A1" s="4" t="s">
        <v>337</v>
      </c>
    </row>
    <row r="2" spans="1:134" x14ac:dyDescent="0.2">
      <c r="A2" s="88"/>
      <c r="B2" s="138" t="s">
        <v>62</v>
      </c>
      <c r="C2" s="138" t="s">
        <v>63</v>
      </c>
      <c r="D2" s="138" t="s">
        <v>64</v>
      </c>
      <c r="E2" s="138" t="s">
        <v>65</v>
      </c>
      <c r="F2" s="138" t="s">
        <v>66</v>
      </c>
      <c r="G2" s="138" t="s">
        <v>67</v>
      </c>
      <c r="H2" s="138" t="s">
        <v>68</v>
      </c>
      <c r="I2" s="138" t="s">
        <v>69</v>
      </c>
      <c r="J2" s="138" t="s">
        <v>70</v>
      </c>
      <c r="K2" s="138" t="s">
        <v>71</v>
      </c>
      <c r="L2" s="138" t="s">
        <v>72</v>
      </c>
      <c r="M2" s="138" t="s">
        <v>73</v>
      </c>
      <c r="N2" s="138" t="s">
        <v>74</v>
      </c>
      <c r="O2" s="138" t="s">
        <v>75</v>
      </c>
      <c r="P2" s="138" t="s">
        <v>76</v>
      </c>
      <c r="Q2" s="138" t="s">
        <v>77</v>
      </c>
      <c r="R2" s="138" t="s">
        <v>78</v>
      </c>
      <c r="S2" s="138" t="s">
        <v>79</v>
      </c>
      <c r="T2" s="138" t="s">
        <v>80</v>
      </c>
      <c r="U2" s="138" t="s">
        <v>81</v>
      </c>
      <c r="V2" s="138" t="s">
        <v>82</v>
      </c>
      <c r="W2" s="138" t="s">
        <v>83</v>
      </c>
      <c r="X2" s="138" t="s">
        <v>84</v>
      </c>
      <c r="Y2" s="138" t="s">
        <v>85</v>
      </c>
      <c r="Z2" s="138" t="s">
        <v>30</v>
      </c>
      <c r="AA2" s="138" t="s">
        <v>32</v>
      </c>
      <c r="AB2" s="138" t="s">
        <v>33</v>
      </c>
      <c r="AC2" s="138" t="s">
        <v>34</v>
      </c>
      <c r="AD2" s="138" t="s">
        <v>35</v>
      </c>
      <c r="AE2" s="138" t="s">
        <v>36</v>
      </c>
      <c r="AF2" s="138" t="s">
        <v>37</v>
      </c>
      <c r="AG2" s="138" t="s">
        <v>38</v>
      </c>
      <c r="AH2" s="138" t="s">
        <v>39</v>
      </c>
      <c r="AI2" s="138" t="s">
        <v>40</v>
      </c>
      <c r="AJ2" s="138" t="s">
        <v>41</v>
      </c>
      <c r="AK2" s="138" t="s">
        <v>86</v>
      </c>
      <c r="AL2" s="138" t="s">
        <v>87</v>
      </c>
      <c r="AM2" s="138" t="s">
        <v>88</v>
      </c>
      <c r="AN2" s="138" t="s">
        <v>89</v>
      </c>
      <c r="AO2" s="138" t="s">
        <v>90</v>
      </c>
      <c r="AP2" s="138" t="s">
        <v>91</v>
      </c>
      <c r="AQ2" s="138" t="s">
        <v>92</v>
      </c>
      <c r="AR2" s="138" t="s">
        <v>93</v>
      </c>
      <c r="AS2" s="138" t="s">
        <v>94</v>
      </c>
      <c r="AT2" s="138" t="s">
        <v>95</v>
      </c>
      <c r="AU2" s="138" t="s">
        <v>96</v>
      </c>
      <c r="AV2" s="138" t="s">
        <v>97</v>
      </c>
      <c r="AW2" s="138" t="s">
        <v>98</v>
      </c>
      <c r="AX2" s="138" t="s">
        <v>99</v>
      </c>
      <c r="AY2" s="138" t="s">
        <v>100</v>
      </c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CZ2" s="167"/>
      <c r="DA2" s="167"/>
      <c r="DB2" s="167"/>
      <c r="DC2" s="167"/>
      <c r="DD2" s="167"/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D2" s="168"/>
    </row>
    <row r="3" spans="1:134" x14ac:dyDescent="0.2">
      <c r="A3" s="309" t="s">
        <v>338</v>
      </c>
      <c r="B3" s="141">
        <v>2269.9675861707365</v>
      </c>
      <c r="C3" s="141">
        <v>23937.0893642704</v>
      </c>
      <c r="D3" s="141">
        <v>122131.55522233465</v>
      </c>
      <c r="E3" s="141">
        <v>216978.92874687546</v>
      </c>
      <c r="F3" s="141">
        <v>847862.19622672279</v>
      </c>
      <c r="G3" s="141">
        <v>1483960.7573908528</v>
      </c>
      <c r="H3" s="141">
        <v>2199636.9628771553</v>
      </c>
      <c r="I3" s="141">
        <v>2799146.4458837085</v>
      </c>
      <c r="J3" s="141">
        <v>4278102.6907933699</v>
      </c>
      <c r="K3" s="141">
        <v>5413020.1500419285</v>
      </c>
      <c r="L3" s="141">
        <v>5053045.7027073465</v>
      </c>
      <c r="M3" s="141">
        <v>4067145.0149438088</v>
      </c>
      <c r="N3" s="141">
        <v>2738369.8574798973</v>
      </c>
      <c r="O3" s="141">
        <v>2255950.4164858945</v>
      </c>
      <c r="P3" s="141">
        <v>2295486.0452729864</v>
      </c>
      <c r="Q3" s="141">
        <v>2335095.7032190231</v>
      </c>
      <c r="R3" s="141">
        <v>2378105.4213086171</v>
      </c>
      <c r="S3" s="141">
        <v>3021745.671500253</v>
      </c>
      <c r="T3" s="141">
        <v>3551961.4808188048</v>
      </c>
      <c r="U3" s="141">
        <v>3473669.1845015814</v>
      </c>
      <c r="V3" s="141">
        <v>3851923.32567064</v>
      </c>
      <c r="W3" s="141">
        <v>4532283.1065515997</v>
      </c>
      <c r="X3" s="141">
        <v>4608508.6574539887</v>
      </c>
      <c r="Y3" s="141">
        <v>4787218.6908369297</v>
      </c>
      <c r="Z3" s="141">
        <v>4440056.4342154926</v>
      </c>
      <c r="AA3" s="141">
        <v>3928286.4667366361</v>
      </c>
      <c r="AB3" s="141">
        <v>4094945.1616743645</v>
      </c>
      <c r="AC3" s="141">
        <v>4296638.7662813012</v>
      </c>
      <c r="AD3" s="141">
        <v>4472586.8530511986</v>
      </c>
      <c r="AE3" s="141">
        <v>4478272.66584267</v>
      </c>
      <c r="AF3" s="141">
        <v>3978333.0471416912</v>
      </c>
      <c r="AG3" s="141">
        <v>2668125.4161699512</v>
      </c>
      <c r="AH3" s="141">
        <v>913555.78122886131</v>
      </c>
      <c r="AI3" s="141">
        <v>-1086089.4436244795</v>
      </c>
      <c r="AJ3" s="141">
        <v>-3133505.5202206103</v>
      </c>
      <c r="AK3" s="141">
        <v>-5186912.0602421984</v>
      </c>
      <c r="AL3" s="141">
        <v>-6969609.2526069004</v>
      </c>
      <c r="AM3" s="141">
        <v>-6797712.200639287</v>
      </c>
      <c r="AN3" s="141">
        <v>-6019784.1897697728</v>
      </c>
      <c r="AO3" s="141">
        <v>-5167157.3050667411</v>
      </c>
      <c r="AP3" s="141">
        <v>-4222563.2566502243</v>
      </c>
      <c r="AQ3" s="141">
        <v>-3057573.4467672678</v>
      </c>
      <c r="AR3" s="141">
        <v>-1856982.5992270776</v>
      </c>
      <c r="AS3" s="141">
        <v>-777648.52244896232</v>
      </c>
      <c r="AT3" s="141">
        <v>112577.0579285337</v>
      </c>
      <c r="AU3" s="141">
        <v>752799.26364885701</v>
      </c>
      <c r="AV3" s="141">
        <v>868378.02904231823</v>
      </c>
      <c r="AW3" s="141">
        <v>632072.85789998563</v>
      </c>
      <c r="AX3" s="141">
        <v>374739.91607110598</v>
      </c>
      <c r="AY3" s="141">
        <v>136756.93824464033</v>
      </c>
    </row>
    <row r="4" spans="1:134" x14ac:dyDescent="0.2">
      <c r="A4" s="309" t="s">
        <v>339</v>
      </c>
      <c r="B4" s="141">
        <v>2269.9675861707365</v>
      </c>
      <c r="C4" s="141">
        <v>23937.0893642704</v>
      </c>
      <c r="D4" s="141">
        <v>122131.55522233465</v>
      </c>
      <c r="E4" s="141">
        <v>216978.92874687546</v>
      </c>
      <c r="F4" s="141">
        <v>847862.19622672279</v>
      </c>
      <c r="G4" s="141">
        <v>1483960.7573908528</v>
      </c>
      <c r="H4" s="141">
        <v>2199636.9628771553</v>
      </c>
      <c r="I4" s="141">
        <v>2799146.4458837085</v>
      </c>
      <c r="J4" s="141">
        <v>4278102.6907933699</v>
      </c>
      <c r="K4" s="141">
        <v>5413020.1500419285</v>
      </c>
      <c r="L4" s="141">
        <v>5053045.7027073465</v>
      </c>
      <c r="M4" s="141">
        <v>4067145.0149438088</v>
      </c>
      <c r="N4" s="141">
        <v>2738309.1007281062</v>
      </c>
      <c r="O4" s="141">
        <v>2254974.1266546771</v>
      </c>
      <c r="P4" s="141">
        <v>2267603.9107389869</v>
      </c>
      <c r="Q4" s="141">
        <v>2174322.443981512</v>
      </c>
      <c r="R4" s="141">
        <v>2096218.1961858245</v>
      </c>
      <c r="S4" s="141">
        <v>2598996.8026958858</v>
      </c>
      <c r="T4" s="141">
        <v>2978512.1635038243</v>
      </c>
      <c r="U4" s="141">
        <v>2864455.970644481</v>
      </c>
      <c r="V4" s="141">
        <v>3110610.1525507262</v>
      </c>
      <c r="W4" s="141">
        <v>3525355.0806687931</v>
      </c>
      <c r="X4" s="141">
        <v>3458145.2684791246</v>
      </c>
      <c r="Y4" s="141">
        <v>3532540.3423710195</v>
      </c>
      <c r="Z4" s="141">
        <v>3202244.8797182785</v>
      </c>
      <c r="AA4" s="141">
        <v>2865427.4482432036</v>
      </c>
      <c r="AB4" s="141">
        <v>2965858.5681994213</v>
      </c>
      <c r="AC4" s="141">
        <v>3085078.0426874217</v>
      </c>
      <c r="AD4" s="141">
        <v>3171464.8543730974</v>
      </c>
      <c r="AE4" s="141">
        <v>3131150.764339014</v>
      </c>
      <c r="AF4" s="141">
        <v>2639792.7307999316</v>
      </c>
      <c r="AG4" s="141">
        <v>1380111.3003717163</v>
      </c>
      <c r="AH4" s="141">
        <v>-350959.68313708669</v>
      </c>
      <c r="AI4" s="141">
        <v>-2377137.3109458908</v>
      </c>
      <c r="AJ4" s="141">
        <v>-4465627.5842752727</v>
      </c>
      <c r="AK4" s="141">
        <v>-6546219.5871530883</v>
      </c>
      <c r="AL4" s="141">
        <v>-8324858.1099877693</v>
      </c>
      <c r="AM4" s="141">
        <v>-8001604.5967988875</v>
      </c>
      <c r="AN4" s="141">
        <v>-7065857.8936448693</v>
      </c>
      <c r="AO4" s="141">
        <v>-6066421.1710352143</v>
      </c>
      <c r="AP4" s="141">
        <v>-4979830.584431218</v>
      </c>
      <c r="AQ4" s="141">
        <v>-3648690.0619729059</v>
      </c>
      <c r="AR4" s="141">
        <v>-2279626.3230513036</v>
      </c>
      <c r="AS4" s="141">
        <v>-1046428.1059526124</v>
      </c>
      <c r="AT4" s="141">
        <v>-26530.906562697201</v>
      </c>
      <c r="AU4" s="141">
        <v>711213.19967343193</v>
      </c>
      <c r="AV4" s="141">
        <v>865306.83778858487</v>
      </c>
      <c r="AW4" s="141">
        <v>632066.31504688819</v>
      </c>
      <c r="AX4" s="141">
        <v>374739.91607110598</v>
      </c>
      <c r="AY4" s="141">
        <v>136756.93824464033</v>
      </c>
    </row>
    <row r="5" spans="1:134" x14ac:dyDescent="0.2">
      <c r="A5" s="309" t="s">
        <v>340</v>
      </c>
      <c r="B5" s="141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1">
        <v>0</v>
      </c>
      <c r="I5" s="141">
        <v>0</v>
      </c>
      <c r="J5" s="141">
        <v>0</v>
      </c>
      <c r="K5" s="141">
        <v>0</v>
      </c>
      <c r="L5" s="141">
        <v>0</v>
      </c>
      <c r="M5" s="141">
        <v>0</v>
      </c>
      <c r="N5" s="141">
        <v>60.7567517911084</v>
      </c>
      <c r="O5" s="141">
        <v>976.28983121737838</v>
      </c>
      <c r="P5" s="141">
        <v>27882.134533999488</v>
      </c>
      <c r="Q5" s="141">
        <v>160773.25923751108</v>
      </c>
      <c r="R5" s="141">
        <v>281887.22512279265</v>
      </c>
      <c r="S5" s="141">
        <v>422748.86880436726</v>
      </c>
      <c r="T5" s="141">
        <v>573449.31731498055</v>
      </c>
      <c r="U5" s="141">
        <v>609213.21385710035</v>
      </c>
      <c r="V5" s="141">
        <v>741313.17311991379</v>
      </c>
      <c r="W5" s="141">
        <v>1006928.0258828066</v>
      </c>
      <c r="X5" s="141">
        <v>1150363.388974864</v>
      </c>
      <c r="Y5" s="141">
        <v>1254678.3484659102</v>
      </c>
      <c r="Z5" s="141">
        <v>1237811.554497214</v>
      </c>
      <c r="AA5" s="141">
        <v>1062859.0184934326</v>
      </c>
      <c r="AB5" s="141">
        <v>1129086.5934749432</v>
      </c>
      <c r="AC5" s="141">
        <v>1211560.7235938795</v>
      </c>
      <c r="AD5" s="141">
        <v>1301121.9986781012</v>
      </c>
      <c r="AE5" s="141">
        <v>1347121.9015036561</v>
      </c>
      <c r="AF5" s="141">
        <v>1338540.3163417596</v>
      </c>
      <c r="AG5" s="141">
        <v>1288014.1157982349</v>
      </c>
      <c r="AH5" s="141">
        <v>1264515.464365948</v>
      </c>
      <c r="AI5" s="141">
        <v>1291047.8673214111</v>
      </c>
      <c r="AJ5" s="141">
        <v>1332122.0640546624</v>
      </c>
      <c r="AK5" s="141">
        <v>1359307.5269108899</v>
      </c>
      <c r="AL5" s="141">
        <v>1355248.8573808689</v>
      </c>
      <c r="AM5" s="141">
        <v>1203892.3961596005</v>
      </c>
      <c r="AN5" s="141">
        <v>1046073.7038750965</v>
      </c>
      <c r="AO5" s="141">
        <v>899263.86596847326</v>
      </c>
      <c r="AP5" s="141">
        <v>757267.32778099366</v>
      </c>
      <c r="AQ5" s="141">
        <v>591116.61520563811</v>
      </c>
      <c r="AR5" s="141">
        <v>422643.7238242263</v>
      </c>
      <c r="AS5" s="141">
        <v>268779.58350365004</v>
      </c>
      <c r="AT5" s="141">
        <v>139107.9644912309</v>
      </c>
      <c r="AU5" s="141">
        <v>41586.063975425088</v>
      </c>
      <c r="AV5" s="141">
        <v>3071.1912537332973</v>
      </c>
      <c r="AW5" s="141">
        <v>6.5428530973988757</v>
      </c>
      <c r="AX5" s="141">
        <v>0</v>
      </c>
      <c r="AY5" s="141">
        <v>0</v>
      </c>
    </row>
    <row r="30" spans="1:1" x14ac:dyDescent="0.2">
      <c r="A30" s="307" t="s">
        <v>130</v>
      </c>
    </row>
    <row r="64" spans="1:51" s="172" customFormat="1" ht="11.25" x14ac:dyDescent="0.2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1"/>
      <c r="AX64" s="171"/>
      <c r="AY64" s="171"/>
    </row>
    <row r="65" spans="1:51" s="172" customFormat="1" ht="11.25" x14ac:dyDescent="0.2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1"/>
      <c r="AX65" s="171"/>
      <c r="AY65" s="171"/>
    </row>
    <row r="66" spans="1:51" x14ac:dyDescent="0.2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</row>
    <row r="67" spans="1:51" x14ac:dyDescent="0.2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</row>
    <row r="68" spans="1:51" x14ac:dyDescent="0.2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</row>
    <row r="69" spans="1:51" x14ac:dyDescent="0.2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</row>
    <row r="70" spans="1:51" x14ac:dyDescent="0.2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</row>
    <row r="80" spans="1:51" s="142" customFormat="1" x14ac:dyDescent="0.2">
      <c r="B80" s="173">
        <v>80000000</v>
      </c>
      <c r="C80" s="173">
        <v>80000000</v>
      </c>
      <c r="D80" s="173">
        <v>80000000</v>
      </c>
      <c r="E80" s="173">
        <v>80000000</v>
      </c>
      <c r="F80" s="173">
        <v>80000000</v>
      </c>
      <c r="G80" s="173">
        <v>80000000</v>
      </c>
      <c r="H80" s="173">
        <v>80000000</v>
      </c>
      <c r="I80" s="173">
        <v>80000000</v>
      </c>
      <c r="J80" s="173">
        <v>80000000</v>
      </c>
      <c r="K80" s="173">
        <v>80000000</v>
      </c>
      <c r="L80" s="173">
        <v>80000000</v>
      </c>
      <c r="M80" s="173">
        <v>80000000</v>
      </c>
      <c r="N80" s="173">
        <v>80000000</v>
      </c>
      <c r="O80" s="173">
        <v>80000000</v>
      </c>
      <c r="P80" s="173">
        <v>80000000</v>
      </c>
      <c r="Q80" s="173">
        <v>80000000</v>
      </c>
      <c r="R80" s="173">
        <v>80000000</v>
      </c>
      <c r="S80" s="173">
        <v>0</v>
      </c>
      <c r="T80" s="173">
        <v>0</v>
      </c>
      <c r="U80" s="173">
        <v>0</v>
      </c>
      <c r="V80" s="173">
        <v>0</v>
      </c>
      <c r="W80" s="173">
        <v>0</v>
      </c>
      <c r="X80" s="173">
        <v>0</v>
      </c>
      <c r="Y80" s="173">
        <v>0</v>
      </c>
      <c r="Z80" s="173">
        <v>0</v>
      </c>
      <c r="AA80" s="173">
        <v>0</v>
      </c>
      <c r="AB80" s="173">
        <v>0</v>
      </c>
      <c r="AC80" s="173">
        <v>0</v>
      </c>
      <c r="AD80" s="173">
        <v>0</v>
      </c>
      <c r="AE80" s="173">
        <v>0</v>
      </c>
      <c r="AF80" s="173">
        <v>0</v>
      </c>
      <c r="AG80" s="173">
        <v>80000000</v>
      </c>
      <c r="AH80" s="173">
        <v>80000000</v>
      </c>
      <c r="AI80" s="173">
        <v>80000000</v>
      </c>
      <c r="AJ80" s="173">
        <v>80000000</v>
      </c>
      <c r="AK80" s="173">
        <v>80000000</v>
      </c>
      <c r="AL80" s="173">
        <v>80000000</v>
      </c>
      <c r="AM80" s="173">
        <v>80000000</v>
      </c>
      <c r="AN80" s="173">
        <v>80000000</v>
      </c>
      <c r="AO80" s="173">
        <v>80000000</v>
      </c>
      <c r="AP80" s="173">
        <v>80000000</v>
      </c>
      <c r="AQ80" s="173">
        <v>80000000</v>
      </c>
      <c r="AR80" s="173">
        <v>80000000</v>
      </c>
      <c r="AS80" s="173">
        <v>80000000</v>
      </c>
      <c r="AT80" s="173">
        <v>80000000</v>
      </c>
      <c r="AU80" s="173">
        <v>80000000</v>
      </c>
      <c r="AV80" s="173">
        <v>80000000</v>
      </c>
      <c r="AW80" s="173">
        <v>80000000</v>
      </c>
      <c r="AX80" s="173">
        <v>80000000</v>
      </c>
      <c r="AY80" s="173">
        <v>80000000</v>
      </c>
    </row>
    <row r="81" spans="2:51" s="142" customFormat="1" x14ac:dyDescent="0.2">
      <c r="B81" s="173">
        <v>-80000000</v>
      </c>
      <c r="C81" s="173">
        <v>-80000000</v>
      </c>
      <c r="D81" s="173">
        <v>-80000000</v>
      </c>
      <c r="E81" s="173">
        <v>-80000000</v>
      </c>
      <c r="F81" s="173">
        <v>-80000000</v>
      </c>
      <c r="G81" s="173">
        <v>-80000000</v>
      </c>
      <c r="H81" s="173">
        <v>-80000000</v>
      </c>
      <c r="I81" s="173">
        <v>-80000000</v>
      </c>
      <c r="J81" s="173">
        <v>-80000000</v>
      </c>
      <c r="K81" s="173">
        <v>-80000000</v>
      </c>
      <c r="L81" s="173">
        <v>-80000000</v>
      </c>
      <c r="M81" s="173">
        <v>-80000000</v>
      </c>
      <c r="N81" s="173">
        <v>-80000000</v>
      </c>
      <c r="O81" s="173">
        <v>-80000000</v>
      </c>
      <c r="P81" s="173">
        <v>-80000000</v>
      </c>
      <c r="Q81" s="173">
        <v>-80000000</v>
      </c>
      <c r="R81" s="173">
        <v>-80000000</v>
      </c>
      <c r="S81" s="173">
        <v>0</v>
      </c>
      <c r="T81" s="173">
        <v>0</v>
      </c>
      <c r="U81" s="173">
        <v>0</v>
      </c>
      <c r="V81" s="173">
        <v>0</v>
      </c>
      <c r="W81" s="173">
        <v>0</v>
      </c>
      <c r="X81" s="173">
        <v>0</v>
      </c>
      <c r="Y81" s="173">
        <v>0</v>
      </c>
      <c r="Z81" s="173">
        <v>0</v>
      </c>
      <c r="AA81" s="173">
        <v>0</v>
      </c>
      <c r="AB81" s="173">
        <v>0</v>
      </c>
      <c r="AC81" s="173">
        <v>0</v>
      </c>
      <c r="AD81" s="173">
        <v>0</v>
      </c>
      <c r="AE81" s="173">
        <v>0</v>
      </c>
      <c r="AF81" s="173">
        <v>0</v>
      </c>
      <c r="AG81" s="173">
        <v>-80000000</v>
      </c>
      <c r="AH81" s="173">
        <v>-80000000</v>
      </c>
      <c r="AI81" s="173">
        <v>-80000000</v>
      </c>
      <c r="AJ81" s="173">
        <v>-80000000</v>
      </c>
      <c r="AK81" s="173">
        <v>-80000000</v>
      </c>
      <c r="AL81" s="173">
        <v>-80000000</v>
      </c>
      <c r="AM81" s="173">
        <v>-80000000</v>
      </c>
      <c r="AN81" s="173">
        <v>-80000000</v>
      </c>
      <c r="AO81" s="173">
        <v>-80000000</v>
      </c>
      <c r="AP81" s="173">
        <v>-80000000</v>
      </c>
      <c r="AQ81" s="173">
        <v>-80000000</v>
      </c>
      <c r="AR81" s="173">
        <v>-80000000</v>
      </c>
      <c r="AS81" s="173">
        <v>-80000000</v>
      </c>
      <c r="AT81" s="173">
        <v>-80000000</v>
      </c>
      <c r="AU81" s="173">
        <v>-80000000</v>
      </c>
      <c r="AV81" s="173">
        <v>-80000000</v>
      </c>
      <c r="AW81" s="173">
        <v>-80000000</v>
      </c>
      <c r="AX81" s="173">
        <v>-80000000</v>
      </c>
      <c r="AY81" s="173">
        <v>-80000000</v>
      </c>
    </row>
  </sheetData>
  <hyperlinks>
    <hyperlink ref="A30" location="CONTENTS!A1" display="Back to Contents" xr:uid="{33B935B8-0F85-402F-B0A3-798EEC20CC8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FDF9-1B3D-4D5E-B8C5-FB44CB373187}">
  <sheetPr>
    <tabColor rgb="FF00B050"/>
  </sheetPr>
  <dimension ref="A1:AY105"/>
  <sheetViews>
    <sheetView workbookViewId="0">
      <selection activeCell="A29" sqref="A29"/>
    </sheetView>
  </sheetViews>
  <sheetFormatPr defaultColWidth="9.140625" defaultRowHeight="12" x14ac:dyDescent="0.2"/>
  <cols>
    <col min="1" max="1" width="15.28515625" style="44" customWidth="1"/>
    <col min="2" max="2" width="12.140625" style="44" bestFit="1" customWidth="1"/>
    <col min="3" max="17" width="9.28515625" style="44" bestFit="1" customWidth="1"/>
    <col min="18" max="18" width="10.85546875" style="44" customWidth="1"/>
    <col min="19" max="31" width="9.28515625" style="44" bestFit="1" customWidth="1"/>
    <col min="32" max="32" width="9.7109375" style="44" bestFit="1" customWidth="1"/>
    <col min="33" max="51" width="9.28515625" style="44" bestFit="1" customWidth="1"/>
    <col min="52" max="16384" width="9.140625" style="44"/>
  </cols>
  <sheetData>
    <row r="1" spans="1:51" x14ac:dyDescent="0.2">
      <c r="A1" s="44" t="s">
        <v>341</v>
      </c>
    </row>
    <row r="2" spans="1:51" s="174" customFormat="1" x14ac:dyDescent="0.2">
      <c r="A2" s="49"/>
      <c r="B2" s="49" t="s">
        <v>62</v>
      </c>
      <c r="C2" s="49" t="s">
        <v>63</v>
      </c>
      <c r="D2" s="49" t="s">
        <v>64</v>
      </c>
      <c r="E2" s="49" t="s">
        <v>65</v>
      </c>
      <c r="F2" s="49" t="s">
        <v>66</v>
      </c>
      <c r="G2" s="49" t="s">
        <v>67</v>
      </c>
      <c r="H2" s="49" t="s">
        <v>68</v>
      </c>
      <c r="I2" s="49" t="s">
        <v>69</v>
      </c>
      <c r="J2" s="49" t="s">
        <v>70</v>
      </c>
      <c r="K2" s="49" t="s">
        <v>71</v>
      </c>
      <c r="L2" s="49" t="s">
        <v>72</v>
      </c>
      <c r="M2" s="49" t="s">
        <v>73</v>
      </c>
      <c r="N2" s="49" t="s">
        <v>74</v>
      </c>
      <c r="O2" s="49" t="s">
        <v>75</v>
      </c>
      <c r="P2" s="49" t="s">
        <v>76</v>
      </c>
      <c r="Q2" s="49" t="s">
        <v>77</v>
      </c>
      <c r="R2" s="49" t="s">
        <v>78</v>
      </c>
      <c r="S2" s="49" t="s">
        <v>79</v>
      </c>
      <c r="T2" s="49" t="s">
        <v>80</v>
      </c>
      <c r="U2" s="49" t="s">
        <v>81</v>
      </c>
      <c r="V2" s="49" t="s">
        <v>82</v>
      </c>
      <c r="W2" s="49" t="s">
        <v>83</v>
      </c>
      <c r="X2" s="49" t="s">
        <v>84</v>
      </c>
      <c r="Y2" s="49" t="s">
        <v>85</v>
      </c>
      <c r="Z2" s="49" t="s">
        <v>30</v>
      </c>
      <c r="AA2" s="49" t="s">
        <v>32</v>
      </c>
      <c r="AB2" s="49" t="s">
        <v>33</v>
      </c>
      <c r="AC2" s="49" t="s">
        <v>34</v>
      </c>
      <c r="AD2" s="49" t="s">
        <v>35</v>
      </c>
      <c r="AE2" s="49" t="s">
        <v>36</v>
      </c>
      <c r="AF2" s="49" t="s">
        <v>37</v>
      </c>
      <c r="AG2" s="49" t="s">
        <v>38</v>
      </c>
      <c r="AH2" s="49" t="s">
        <v>39</v>
      </c>
      <c r="AI2" s="49" t="s">
        <v>40</v>
      </c>
      <c r="AJ2" s="49" t="s">
        <v>41</v>
      </c>
      <c r="AK2" s="49" t="s">
        <v>86</v>
      </c>
      <c r="AL2" s="49" t="s">
        <v>87</v>
      </c>
      <c r="AM2" s="49" t="s">
        <v>88</v>
      </c>
      <c r="AN2" s="49" t="s">
        <v>89</v>
      </c>
      <c r="AO2" s="49" t="s">
        <v>90</v>
      </c>
      <c r="AP2" s="49" t="s">
        <v>91</v>
      </c>
      <c r="AQ2" s="49" t="s">
        <v>92</v>
      </c>
      <c r="AR2" s="49" t="s">
        <v>93</v>
      </c>
      <c r="AS2" s="49" t="s">
        <v>94</v>
      </c>
      <c r="AT2" s="49" t="s">
        <v>95</v>
      </c>
      <c r="AU2" s="49" t="s">
        <v>96</v>
      </c>
      <c r="AV2" s="49" t="s">
        <v>97</v>
      </c>
      <c r="AW2" s="49" t="s">
        <v>98</v>
      </c>
      <c r="AX2" s="49" t="s">
        <v>99</v>
      </c>
      <c r="AY2" s="49" t="s">
        <v>100</v>
      </c>
    </row>
    <row r="3" spans="1:51" x14ac:dyDescent="0.2">
      <c r="A3" s="43" t="s">
        <v>335</v>
      </c>
      <c r="B3" s="45">
        <v>0.83628149883459835</v>
      </c>
      <c r="C3" s="45">
        <v>9.6115123813975014</v>
      </c>
      <c r="D3" s="45">
        <v>54.484338488754616</v>
      </c>
      <c r="E3" s="45">
        <v>107.49655651823666</v>
      </c>
      <c r="F3" s="45">
        <v>450.74074287222203</v>
      </c>
      <c r="G3" s="45">
        <v>818.24783701117735</v>
      </c>
      <c r="H3" s="45">
        <v>1263.4367867243973</v>
      </c>
      <c r="I3" s="45">
        <v>1702.4182623493211</v>
      </c>
      <c r="J3" s="45">
        <v>2817.3878528617997</v>
      </c>
      <c r="K3" s="45">
        <v>4001.9618285979518</v>
      </c>
      <c r="L3" s="45">
        <v>4322.7642560878894</v>
      </c>
      <c r="M3" s="45">
        <v>4211.3556495599541</v>
      </c>
      <c r="N3" s="45">
        <v>3766.3819929383849</v>
      </c>
      <c r="O3" s="45">
        <v>4215.7381459499738</v>
      </c>
      <c r="P3" s="45">
        <v>5193.0964473572958</v>
      </c>
      <c r="Q3" s="45">
        <v>6290.8986898671092</v>
      </c>
      <c r="R3" s="45">
        <v>5540.804122251714</v>
      </c>
      <c r="S3" s="45">
        <v>5597.6493498394357</v>
      </c>
      <c r="T3" s="45">
        <v>5722.3530816780658</v>
      </c>
      <c r="U3" s="45">
        <v>5063.5840847691361</v>
      </c>
      <c r="V3" s="45">
        <v>5502.2889965931381</v>
      </c>
      <c r="W3" s="45">
        <v>6760.2873570596475</v>
      </c>
      <c r="X3" s="45">
        <v>7137.0751530740999</v>
      </c>
      <c r="Y3" s="45">
        <v>7522.0710753733765</v>
      </c>
      <c r="Z3" s="45">
        <v>7277.1000232372371</v>
      </c>
      <c r="AA3" s="45">
        <v>6413.6719756142347</v>
      </c>
      <c r="AB3" s="45">
        <v>6807.8794884752297</v>
      </c>
      <c r="AC3" s="45">
        <v>7285.9405420167177</v>
      </c>
      <c r="AD3" s="45">
        <v>7773.1513116446968</v>
      </c>
      <c r="AE3" s="45">
        <v>7992.3795310877304</v>
      </c>
      <c r="AF3" s="45">
        <v>7726.5421453186864</v>
      </c>
      <c r="AG3" s="45">
        <v>6885.1977430296192</v>
      </c>
      <c r="AH3" s="45">
        <v>5847.3618050117975</v>
      </c>
      <c r="AI3" s="45">
        <v>4789.5186572393332</v>
      </c>
      <c r="AJ3" s="45">
        <v>3656.6986457556109</v>
      </c>
      <c r="AK3" s="45">
        <v>2389.5717146107263</v>
      </c>
      <c r="AL3" s="45">
        <v>1104.5201254560639</v>
      </c>
      <c r="AM3" s="45">
        <v>501.638961440054</v>
      </c>
      <c r="AN3" s="45">
        <v>340.60561793055865</v>
      </c>
      <c r="AO3" s="45">
        <v>239.26774323344969</v>
      </c>
      <c r="AP3" s="45">
        <v>175.24786396423718</v>
      </c>
      <c r="AQ3" s="45">
        <v>130.00197383200512</v>
      </c>
      <c r="AR3" s="45">
        <v>98.95715843442089</v>
      </c>
      <c r="AS3" s="45">
        <v>76.570809944663523</v>
      </c>
      <c r="AT3" s="45">
        <v>58.903635199143245</v>
      </c>
      <c r="AU3" s="45">
        <v>42.41570196708669</v>
      </c>
      <c r="AV3" s="45">
        <v>23.825247593694034</v>
      </c>
      <c r="AW3" s="45">
        <v>10.766991850883681</v>
      </c>
      <c r="AX3" s="45">
        <v>3.450736483160771</v>
      </c>
      <c r="AY3" s="45">
        <v>6.6460413946774981</v>
      </c>
    </row>
    <row r="4" spans="1:51" x14ac:dyDescent="0.2">
      <c r="A4" s="43" t="s">
        <v>336</v>
      </c>
      <c r="B4" s="45">
        <v>0</v>
      </c>
      <c r="C4" s="45">
        <v>0</v>
      </c>
      <c r="D4" s="45">
        <v>0</v>
      </c>
      <c r="E4" s="45">
        <v>0</v>
      </c>
      <c r="F4" s="45">
        <v>0</v>
      </c>
      <c r="G4" s="45">
        <v>0.6966728173602843</v>
      </c>
      <c r="H4" s="45">
        <v>5.0054905952218105</v>
      </c>
      <c r="I4" s="45">
        <v>19.505459080556864</v>
      </c>
      <c r="J4" s="45">
        <v>121.362509542837</v>
      </c>
      <c r="K4" s="45">
        <v>514.0284072539456</v>
      </c>
      <c r="L4" s="45">
        <v>1017.7556240316544</v>
      </c>
      <c r="M4" s="45">
        <v>1479.7781010776473</v>
      </c>
      <c r="N4" s="45">
        <v>1901.4818096274494</v>
      </c>
      <c r="O4" s="45">
        <v>2625.1209179835923</v>
      </c>
      <c r="P4" s="45">
        <v>3549.5261817712017</v>
      </c>
      <c r="Q4" s="45">
        <v>4760.0625941223361</v>
      </c>
      <c r="R4" s="45">
        <v>4348.4449233267342</v>
      </c>
      <c r="S4" s="45">
        <v>4309.871654378122</v>
      </c>
      <c r="T4" s="45">
        <v>4417.9907251118157</v>
      </c>
      <c r="U4" s="45">
        <v>3828.3519635064854</v>
      </c>
      <c r="V4" s="45">
        <v>4000.2817590401719</v>
      </c>
      <c r="W4" s="45">
        <v>4890.8482552059413</v>
      </c>
      <c r="X4" s="45">
        <v>5176.6901625460696</v>
      </c>
      <c r="Y4" s="45">
        <v>5411.1584491079084</v>
      </c>
      <c r="Z4" s="45">
        <v>5301.9151245851199</v>
      </c>
      <c r="AA4" s="45">
        <v>4552.472404960401</v>
      </c>
      <c r="AB4" s="45">
        <v>4835.9456963692392</v>
      </c>
      <c r="AC4" s="45">
        <v>5189.1525785719687</v>
      </c>
      <c r="AD4" s="45">
        <v>5572.9238218208075</v>
      </c>
      <c r="AE4" s="45">
        <v>5770.2210067914102</v>
      </c>
      <c r="AF4" s="45">
        <v>5733.6620497081431</v>
      </c>
      <c r="AG4" s="45">
        <v>5517.322403760787</v>
      </c>
      <c r="AH4" s="45">
        <v>5416.6783407967805</v>
      </c>
      <c r="AI4" s="45">
        <v>5530.3395790248278</v>
      </c>
      <c r="AJ4" s="45">
        <v>5706.2675387490026</v>
      </c>
      <c r="AK4" s="45">
        <v>5822.5854857588529</v>
      </c>
      <c r="AL4" s="45">
        <v>5805.5063160541558</v>
      </c>
      <c r="AM4" s="45">
        <v>5162.4185332255493</v>
      </c>
      <c r="AN4" s="45">
        <v>4488.57762516615</v>
      </c>
      <c r="AO4" s="45">
        <v>3858.644963474635</v>
      </c>
      <c r="AP4" s="45">
        <v>3248.5324551048188</v>
      </c>
      <c r="AQ4" s="45">
        <v>2534.7055545963958</v>
      </c>
      <c r="AR4" s="45">
        <v>1811.5458006413462</v>
      </c>
      <c r="AS4" s="45">
        <v>1152.0084862350352</v>
      </c>
      <c r="AT4" s="45">
        <v>596.32903204268507</v>
      </c>
      <c r="AU4" s="45">
        <v>178.23681229128442</v>
      </c>
      <c r="AV4" s="45">
        <v>13.149610171728892</v>
      </c>
      <c r="AW4" s="45">
        <v>2.7989098231466145E-2</v>
      </c>
      <c r="AX4" s="45">
        <v>0</v>
      </c>
      <c r="AY4" s="45">
        <v>0</v>
      </c>
    </row>
    <row r="5" spans="1:51" x14ac:dyDescent="0.2">
      <c r="A5" s="43" t="s">
        <v>332</v>
      </c>
      <c r="B5" s="45">
        <v>0.83628149883459835</v>
      </c>
      <c r="C5" s="45">
        <v>9.6115123813975014</v>
      </c>
      <c r="D5" s="45">
        <v>54.484338488754616</v>
      </c>
      <c r="E5" s="45">
        <v>107.49655651823666</v>
      </c>
      <c r="F5" s="45">
        <v>450.74074287222203</v>
      </c>
      <c r="G5" s="45">
        <v>817.55116419381704</v>
      </c>
      <c r="H5" s="45">
        <v>1258.4312961291755</v>
      </c>
      <c r="I5" s="45">
        <v>1682.9128032687643</v>
      </c>
      <c r="J5" s="45">
        <v>2696.0253433189628</v>
      </c>
      <c r="K5" s="45">
        <v>3487.9334213440061</v>
      </c>
      <c r="L5" s="45">
        <v>3305.008632056235</v>
      </c>
      <c r="M5" s="45">
        <v>2731.5775484823071</v>
      </c>
      <c r="N5" s="45">
        <v>1864.9001833109355</v>
      </c>
      <c r="O5" s="45">
        <v>1590.6172279663815</v>
      </c>
      <c r="P5" s="45">
        <v>1643.5702655860941</v>
      </c>
      <c r="Q5" s="45">
        <v>1530.836095744773</v>
      </c>
      <c r="R5" s="45">
        <v>1192.3591989249799</v>
      </c>
      <c r="S5" s="45">
        <v>1287.7776954613137</v>
      </c>
      <c r="T5" s="45">
        <v>1304.3623565662501</v>
      </c>
      <c r="U5" s="45">
        <v>1235.2321212626507</v>
      </c>
      <c r="V5" s="45">
        <v>1502.0072375529662</v>
      </c>
      <c r="W5" s="45">
        <v>1869.4391018537062</v>
      </c>
      <c r="X5" s="45">
        <v>1960.3849905280304</v>
      </c>
      <c r="Y5" s="45">
        <v>2110.9126262654681</v>
      </c>
      <c r="Z5" s="45">
        <v>1975.1848986521172</v>
      </c>
      <c r="AA5" s="45">
        <v>1861.1995706538337</v>
      </c>
      <c r="AB5" s="45">
        <v>1971.9337921059905</v>
      </c>
      <c r="AC5" s="45">
        <v>2096.787963444749</v>
      </c>
      <c r="AD5" s="45">
        <v>2200.2274898238893</v>
      </c>
      <c r="AE5" s="45">
        <v>2222.1585242963201</v>
      </c>
      <c r="AF5" s="45">
        <v>1992.8800956105433</v>
      </c>
      <c r="AG5" s="45">
        <v>1367.8753392688322</v>
      </c>
      <c r="AH5" s="45">
        <v>430.68346421501701</v>
      </c>
      <c r="AI5" s="45">
        <v>-740.82092178549465</v>
      </c>
      <c r="AJ5" s="45">
        <v>-2049.5688929933917</v>
      </c>
      <c r="AK5" s="45">
        <v>-3433.0137711481266</v>
      </c>
      <c r="AL5" s="45">
        <v>-4700.9861905980924</v>
      </c>
      <c r="AM5" s="45">
        <v>-4660.7795717854951</v>
      </c>
      <c r="AN5" s="45">
        <v>-4147.9720072355913</v>
      </c>
      <c r="AO5" s="45">
        <v>-3619.3772202411851</v>
      </c>
      <c r="AP5" s="45">
        <v>-3073.2845911405816</v>
      </c>
      <c r="AQ5" s="45">
        <v>-2404.7035807643906</v>
      </c>
      <c r="AR5" s="45">
        <v>-1712.5886422069252</v>
      </c>
      <c r="AS5" s="45">
        <v>-1075.4376762903717</v>
      </c>
      <c r="AT5" s="45">
        <v>-537.42539684354188</v>
      </c>
      <c r="AU5" s="45">
        <v>-135.82111032419772</v>
      </c>
      <c r="AV5" s="45">
        <v>10.675637421965142</v>
      </c>
      <c r="AW5" s="45">
        <v>10.739002752652215</v>
      </c>
      <c r="AX5" s="45">
        <v>3.450736483160771</v>
      </c>
      <c r="AY5" s="45">
        <v>6.6460413946774981</v>
      </c>
    </row>
    <row r="28" spans="1:1" x14ac:dyDescent="0.2">
      <c r="A28" s="91"/>
    </row>
    <row r="29" spans="1:1" x14ac:dyDescent="0.2">
      <c r="A29" s="307" t="s">
        <v>130</v>
      </c>
    </row>
    <row r="31" spans="1:1" x14ac:dyDescent="0.2">
      <c r="A31" s="91"/>
    </row>
    <row r="40" spans="1:1" x14ac:dyDescent="0.2">
      <c r="A40" s="64"/>
    </row>
    <row r="41" spans="1:1" x14ac:dyDescent="0.2">
      <c r="A41" s="64"/>
    </row>
    <row r="42" spans="1:1" x14ac:dyDescent="0.2">
      <c r="A42" s="64"/>
    </row>
    <row r="43" spans="1:1" x14ac:dyDescent="0.2">
      <c r="A43" s="64"/>
    </row>
    <row r="44" spans="1:1" x14ac:dyDescent="0.2">
      <c r="A44" s="64"/>
    </row>
    <row r="46" spans="1:1" x14ac:dyDescent="0.2">
      <c r="A46" s="64"/>
    </row>
    <row r="47" spans="1:1" x14ac:dyDescent="0.2">
      <c r="A47" s="64"/>
    </row>
    <row r="48" spans="1:1" x14ac:dyDescent="0.2">
      <c r="A48" s="64"/>
    </row>
    <row r="49" spans="1:1" x14ac:dyDescent="0.2">
      <c r="A49" s="64"/>
    </row>
    <row r="50" spans="1:1" x14ac:dyDescent="0.2">
      <c r="A50" s="64"/>
    </row>
    <row r="52" spans="1:1" x14ac:dyDescent="0.2">
      <c r="A52" s="64"/>
    </row>
    <row r="53" spans="1:1" x14ac:dyDescent="0.2">
      <c r="A53" s="64"/>
    </row>
    <row r="54" spans="1:1" x14ac:dyDescent="0.2">
      <c r="A54" s="64"/>
    </row>
    <row r="55" spans="1:1" x14ac:dyDescent="0.2">
      <c r="A55" s="64"/>
    </row>
    <row r="56" spans="1:1" x14ac:dyDescent="0.2">
      <c r="A56" s="64"/>
    </row>
    <row r="58" spans="1:1" x14ac:dyDescent="0.2">
      <c r="A58" s="64"/>
    </row>
    <row r="59" spans="1:1" x14ac:dyDescent="0.2">
      <c r="A59" s="64"/>
    </row>
    <row r="60" spans="1:1" x14ac:dyDescent="0.2">
      <c r="A60" s="64"/>
    </row>
    <row r="61" spans="1:1" x14ac:dyDescent="0.2">
      <c r="A61" s="64"/>
    </row>
    <row r="62" spans="1:1" x14ac:dyDescent="0.2">
      <c r="A62" s="64"/>
    </row>
    <row r="69" spans="2:51" s="175" customFormat="1" x14ac:dyDescent="0.2">
      <c r="B69" s="175">
        <v>10000</v>
      </c>
      <c r="C69" s="175">
        <v>10000</v>
      </c>
      <c r="D69" s="175">
        <v>10000</v>
      </c>
      <c r="E69" s="175">
        <v>10000</v>
      </c>
      <c r="F69" s="175">
        <v>10000</v>
      </c>
      <c r="G69" s="175">
        <v>10000</v>
      </c>
      <c r="H69" s="175">
        <v>10000</v>
      </c>
      <c r="I69" s="175">
        <v>10000</v>
      </c>
      <c r="J69" s="175">
        <v>10000</v>
      </c>
      <c r="K69" s="175">
        <v>10000</v>
      </c>
      <c r="L69" s="175">
        <v>10000</v>
      </c>
      <c r="M69" s="175">
        <v>10000</v>
      </c>
      <c r="N69" s="175">
        <v>10000</v>
      </c>
      <c r="O69" s="175">
        <v>10000</v>
      </c>
      <c r="P69" s="175">
        <v>10000</v>
      </c>
      <c r="Q69" s="175">
        <v>10000</v>
      </c>
      <c r="R69" s="175">
        <v>10000</v>
      </c>
      <c r="S69" s="175">
        <v>0</v>
      </c>
      <c r="T69" s="175">
        <v>0</v>
      </c>
      <c r="U69" s="175">
        <v>0</v>
      </c>
      <c r="V69" s="175">
        <v>0</v>
      </c>
      <c r="W69" s="175">
        <v>0</v>
      </c>
      <c r="X69" s="175">
        <v>0</v>
      </c>
      <c r="Y69" s="175">
        <v>0</v>
      </c>
      <c r="Z69" s="175">
        <v>0</v>
      </c>
      <c r="AA69" s="175">
        <v>0</v>
      </c>
      <c r="AB69" s="175">
        <v>0</v>
      </c>
      <c r="AC69" s="175">
        <v>0</v>
      </c>
      <c r="AD69" s="175">
        <v>0</v>
      </c>
      <c r="AE69" s="175">
        <v>0</v>
      </c>
      <c r="AF69" s="175">
        <v>0</v>
      </c>
      <c r="AG69" s="175">
        <v>10000</v>
      </c>
      <c r="AH69" s="175">
        <v>10000</v>
      </c>
      <c r="AI69" s="175">
        <v>10000</v>
      </c>
      <c r="AJ69" s="175">
        <v>10000</v>
      </c>
      <c r="AK69" s="175">
        <v>10000</v>
      </c>
      <c r="AL69" s="175">
        <v>10000</v>
      </c>
      <c r="AM69" s="175">
        <v>10000</v>
      </c>
      <c r="AN69" s="175">
        <v>10000</v>
      </c>
      <c r="AO69" s="175">
        <v>10000</v>
      </c>
      <c r="AP69" s="175">
        <v>10000</v>
      </c>
      <c r="AQ69" s="175">
        <v>10000</v>
      </c>
      <c r="AR69" s="175">
        <v>10000</v>
      </c>
      <c r="AS69" s="175">
        <v>10000</v>
      </c>
      <c r="AT69" s="175">
        <v>10000</v>
      </c>
      <c r="AU69" s="175">
        <v>10000</v>
      </c>
      <c r="AV69" s="175">
        <v>10000</v>
      </c>
      <c r="AW69" s="175">
        <v>10000</v>
      </c>
      <c r="AX69" s="175">
        <v>10000</v>
      </c>
      <c r="AY69" s="175">
        <v>10000</v>
      </c>
    </row>
    <row r="70" spans="2:51" s="175" customFormat="1" x14ac:dyDescent="0.2">
      <c r="B70" s="175">
        <v>-6000</v>
      </c>
      <c r="C70" s="175">
        <v>-6000</v>
      </c>
      <c r="D70" s="175">
        <v>-6000</v>
      </c>
      <c r="E70" s="175">
        <v>-6000</v>
      </c>
      <c r="F70" s="175">
        <v>-6000</v>
      </c>
      <c r="G70" s="175">
        <v>-6000</v>
      </c>
      <c r="H70" s="175">
        <v>-6000</v>
      </c>
      <c r="I70" s="175">
        <v>-6000</v>
      </c>
      <c r="J70" s="175">
        <v>-6000</v>
      </c>
      <c r="K70" s="175">
        <v>-6000</v>
      </c>
      <c r="L70" s="175">
        <v>-6000</v>
      </c>
      <c r="M70" s="175">
        <v>-6000</v>
      </c>
      <c r="N70" s="175">
        <v>-6000</v>
      </c>
      <c r="O70" s="175">
        <v>-6000</v>
      </c>
      <c r="P70" s="175">
        <v>-6000</v>
      </c>
      <c r="Q70" s="175">
        <v>-6000</v>
      </c>
      <c r="R70" s="175">
        <v>-6000</v>
      </c>
      <c r="S70" s="175">
        <v>0</v>
      </c>
      <c r="T70" s="175">
        <v>0</v>
      </c>
      <c r="U70" s="175">
        <v>0</v>
      </c>
      <c r="V70" s="175">
        <v>0</v>
      </c>
      <c r="W70" s="175">
        <v>0</v>
      </c>
      <c r="X70" s="175">
        <v>0</v>
      </c>
      <c r="Y70" s="175">
        <v>0</v>
      </c>
      <c r="Z70" s="175">
        <v>0</v>
      </c>
      <c r="AA70" s="175">
        <v>0</v>
      </c>
      <c r="AB70" s="175">
        <v>0</v>
      </c>
      <c r="AC70" s="175">
        <v>0</v>
      </c>
      <c r="AD70" s="175">
        <v>0</v>
      </c>
      <c r="AE70" s="175">
        <v>0</v>
      </c>
      <c r="AF70" s="175">
        <v>0</v>
      </c>
      <c r="AG70" s="175">
        <v>-6000</v>
      </c>
      <c r="AH70" s="175">
        <v>-6000</v>
      </c>
      <c r="AI70" s="175">
        <v>-6000</v>
      </c>
      <c r="AJ70" s="175">
        <v>-6000</v>
      </c>
      <c r="AK70" s="175">
        <v>-6000</v>
      </c>
      <c r="AL70" s="175">
        <v>-6000</v>
      </c>
      <c r="AM70" s="175">
        <v>-6000</v>
      </c>
      <c r="AN70" s="175">
        <v>-6000</v>
      </c>
      <c r="AO70" s="175">
        <v>-6000</v>
      </c>
      <c r="AP70" s="175">
        <v>-6000</v>
      </c>
      <c r="AQ70" s="175">
        <v>-6000</v>
      </c>
      <c r="AR70" s="175">
        <v>-6000</v>
      </c>
      <c r="AS70" s="175">
        <v>-6000</v>
      </c>
      <c r="AT70" s="175">
        <v>-6000</v>
      </c>
      <c r="AU70" s="175">
        <v>-6000</v>
      </c>
      <c r="AV70" s="175">
        <v>-6000</v>
      </c>
      <c r="AW70" s="175">
        <v>-6000</v>
      </c>
      <c r="AX70" s="175">
        <v>-6000</v>
      </c>
      <c r="AY70" s="175">
        <v>-6000</v>
      </c>
    </row>
    <row r="83" spans="1:1" x14ac:dyDescent="0.2">
      <c r="A83" s="64"/>
    </row>
    <row r="84" spans="1:1" x14ac:dyDescent="0.2">
      <c r="A84" s="64"/>
    </row>
    <row r="85" spans="1:1" x14ac:dyDescent="0.2">
      <c r="A85" s="64"/>
    </row>
    <row r="86" spans="1:1" x14ac:dyDescent="0.2">
      <c r="A86" s="64"/>
    </row>
    <row r="87" spans="1:1" x14ac:dyDescent="0.2">
      <c r="A87" s="64"/>
    </row>
    <row r="89" spans="1:1" x14ac:dyDescent="0.2">
      <c r="A89" s="64"/>
    </row>
    <row r="90" spans="1:1" x14ac:dyDescent="0.2">
      <c r="A90" s="64"/>
    </row>
    <row r="91" spans="1:1" x14ac:dyDescent="0.2">
      <c r="A91" s="64"/>
    </row>
    <row r="92" spans="1:1" x14ac:dyDescent="0.2">
      <c r="A92" s="64"/>
    </row>
    <row r="93" spans="1:1" x14ac:dyDescent="0.2">
      <c r="A93" s="64"/>
    </row>
    <row r="95" spans="1:1" x14ac:dyDescent="0.2">
      <c r="A95" s="64"/>
    </row>
    <row r="96" spans="1:1" x14ac:dyDescent="0.2">
      <c r="A96" s="64"/>
    </row>
    <row r="97" spans="1:1" x14ac:dyDescent="0.2">
      <c r="A97" s="64"/>
    </row>
    <row r="98" spans="1:1" x14ac:dyDescent="0.2">
      <c r="A98" s="64"/>
    </row>
    <row r="99" spans="1:1" x14ac:dyDescent="0.2">
      <c r="A99" s="64"/>
    </row>
    <row r="101" spans="1:1" x14ac:dyDescent="0.2">
      <c r="A101" s="64"/>
    </row>
    <row r="102" spans="1:1" x14ac:dyDescent="0.2">
      <c r="A102" s="64"/>
    </row>
    <row r="103" spans="1:1" x14ac:dyDescent="0.2">
      <c r="A103" s="64"/>
    </row>
    <row r="104" spans="1:1" x14ac:dyDescent="0.2">
      <c r="A104" s="64"/>
    </row>
    <row r="105" spans="1:1" x14ac:dyDescent="0.2">
      <c r="A105" s="64"/>
    </row>
  </sheetData>
  <hyperlinks>
    <hyperlink ref="A29" location="CONTENTS!A1" display="Back to Contents" xr:uid="{97643F23-9507-4325-8D7E-153B68D07D4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B91-8CF6-45F3-BE88-4B29BA6E8DD4}">
  <sheetPr>
    <tabColor theme="0" tint="-0.34998626667073579"/>
  </sheetPr>
  <dimension ref="A1:AF83"/>
  <sheetViews>
    <sheetView zoomScaleNormal="100" workbookViewId="0">
      <selection activeCell="U40" sqref="U40"/>
    </sheetView>
  </sheetViews>
  <sheetFormatPr defaultColWidth="9.140625" defaultRowHeight="12" x14ac:dyDescent="0.2"/>
  <cols>
    <col min="1" max="1" width="15.28515625" style="44" customWidth="1"/>
    <col min="2" max="7" width="9.28515625" style="44" bestFit="1" customWidth="1"/>
    <col min="8" max="8" width="10.85546875" style="44" customWidth="1"/>
    <col min="9" max="21" width="9.28515625" style="44" bestFit="1" customWidth="1"/>
    <col min="22" max="22" width="9.7109375" style="44" bestFit="1" customWidth="1"/>
    <col min="23" max="32" width="9.28515625" style="44" bestFit="1" customWidth="1"/>
    <col min="33" max="16384" width="9.140625" style="44"/>
  </cols>
  <sheetData>
    <row r="1" spans="1:32" x14ac:dyDescent="0.2">
      <c r="A1" s="44" t="s">
        <v>342</v>
      </c>
    </row>
    <row r="2" spans="1:32" s="174" customFormat="1" x14ac:dyDescent="0.2">
      <c r="A2" s="49"/>
      <c r="B2" s="49" t="s">
        <v>72</v>
      </c>
      <c r="C2" s="49" t="s">
        <v>73</v>
      </c>
      <c r="D2" s="49" t="s">
        <v>74</v>
      </c>
      <c r="E2" s="49" t="s">
        <v>75</v>
      </c>
      <c r="F2" s="49" t="s">
        <v>76</v>
      </c>
      <c r="G2" s="49" t="s">
        <v>77</v>
      </c>
      <c r="H2" s="49" t="s">
        <v>78</v>
      </c>
      <c r="I2" s="49" t="s">
        <v>79</v>
      </c>
      <c r="J2" s="49" t="s">
        <v>80</v>
      </c>
      <c r="K2" s="49" t="s">
        <v>81</v>
      </c>
      <c r="L2" s="49" t="s">
        <v>82</v>
      </c>
      <c r="M2" s="49" t="s">
        <v>83</v>
      </c>
      <c r="N2" s="49" t="s">
        <v>84</v>
      </c>
      <c r="O2" s="49" t="s">
        <v>85</v>
      </c>
      <c r="P2" s="49" t="s">
        <v>30</v>
      </c>
      <c r="Q2" s="49" t="s">
        <v>32</v>
      </c>
      <c r="R2" s="49" t="s">
        <v>33</v>
      </c>
      <c r="S2" s="49" t="s">
        <v>34</v>
      </c>
      <c r="T2" s="49" t="s">
        <v>35</v>
      </c>
      <c r="U2" s="49" t="s">
        <v>36</v>
      </c>
      <c r="V2" s="49" t="s">
        <v>37</v>
      </c>
      <c r="W2" s="49" t="s">
        <v>38</v>
      </c>
      <c r="X2" s="49" t="s">
        <v>39</v>
      </c>
      <c r="Y2" s="49" t="s">
        <v>40</v>
      </c>
      <c r="Z2" s="49" t="s">
        <v>41</v>
      </c>
      <c r="AA2" s="49" t="s">
        <v>86</v>
      </c>
      <c r="AB2" s="49" t="s">
        <v>87</v>
      </c>
      <c r="AC2" s="49" t="s">
        <v>88</v>
      </c>
      <c r="AD2" s="49" t="s">
        <v>89</v>
      </c>
      <c r="AE2" s="49" t="s">
        <v>90</v>
      </c>
      <c r="AF2" s="49" t="s">
        <v>91</v>
      </c>
    </row>
    <row r="3" spans="1:32" x14ac:dyDescent="0.2">
      <c r="A3" s="88" t="s">
        <v>338</v>
      </c>
      <c r="B3" s="45">
        <v>3305.008632056235</v>
      </c>
      <c r="C3" s="45">
        <v>2731.5775484823071</v>
      </c>
      <c r="D3" s="45">
        <v>1864.9001833109355</v>
      </c>
      <c r="E3" s="45">
        <v>1590.6172279663815</v>
      </c>
      <c r="F3" s="45">
        <v>1643.5702655860941</v>
      </c>
      <c r="G3" s="45">
        <v>1530.836095744773</v>
      </c>
      <c r="H3" s="45">
        <v>1192.3591989249799</v>
      </c>
      <c r="I3" s="45">
        <v>1287.7776954613137</v>
      </c>
      <c r="J3" s="45">
        <v>1304.3623565662501</v>
      </c>
      <c r="K3" s="45">
        <v>1235.2321212626507</v>
      </c>
      <c r="L3" s="45">
        <v>1502.0072375529662</v>
      </c>
      <c r="M3" s="45">
        <v>1869.4391018537062</v>
      </c>
      <c r="N3" s="45">
        <v>1960.3849905280304</v>
      </c>
      <c r="O3" s="45">
        <v>2110.9126262654681</v>
      </c>
      <c r="P3" s="45">
        <v>1975.1848986521172</v>
      </c>
      <c r="Q3" s="45">
        <v>1861.1995706538337</v>
      </c>
      <c r="R3" s="45">
        <v>1971.9337921059905</v>
      </c>
      <c r="S3" s="45">
        <v>2096.787963444749</v>
      </c>
      <c r="T3" s="45">
        <v>2200.2274898238893</v>
      </c>
      <c r="U3" s="45">
        <v>2222.1585242963201</v>
      </c>
      <c r="V3" s="45">
        <v>1992.8800956105433</v>
      </c>
      <c r="W3" s="45">
        <v>1367.8753392688322</v>
      </c>
      <c r="X3" s="45">
        <v>430.68346421501701</v>
      </c>
      <c r="Y3" s="45">
        <v>-740.82092178549465</v>
      </c>
      <c r="Z3" s="45">
        <v>-2049.5688929933917</v>
      </c>
      <c r="AA3" s="45">
        <v>-3433.0137711481266</v>
      </c>
      <c r="AB3" s="45">
        <v>-4700.9861905980924</v>
      </c>
      <c r="AC3" s="45">
        <v>-4660.7795717854951</v>
      </c>
      <c r="AD3" s="45">
        <v>-4147.9720072355913</v>
      </c>
      <c r="AE3" s="45">
        <v>-3619.3772202411851</v>
      </c>
      <c r="AF3" s="45">
        <v>-3073.2845911405816</v>
      </c>
    </row>
    <row r="4" spans="1:32" x14ac:dyDescent="0.2">
      <c r="A4" s="88" t="s">
        <v>343</v>
      </c>
      <c r="B4" s="45">
        <v>3305.0200017136535</v>
      </c>
      <c r="C4" s="45">
        <v>2731.8280611679847</v>
      </c>
      <c r="D4" s="45">
        <v>1868.1915945681967</v>
      </c>
      <c r="E4" s="45">
        <v>1615.3887435971033</v>
      </c>
      <c r="F4" s="45">
        <v>1707.7666433287709</v>
      </c>
      <c r="G4" s="45">
        <v>1623.8737500122033</v>
      </c>
      <c r="H4" s="45">
        <v>1245.9038555157449</v>
      </c>
      <c r="I4" s="45">
        <v>1279.0647908057581</v>
      </c>
      <c r="J4" s="45">
        <v>1211.1182008906617</v>
      </c>
      <c r="K4" s="45">
        <v>1070.1038053387847</v>
      </c>
      <c r="L4" s="45">
        <v>1253.716197716195</v>
      </c>
      <c r="M4" s="45">
        <v>1487.177552201967</v>
      </c>
      <c r="N4" s="45">
        <v>1455.6766564338768</v>
      </c>
      <c r="O4" s="45">
        <v>1463.6344803594166</v>
      </c>
      <c r="P4" s="45">
        <v>1219.7009858440815</v>
      </c>
      <c r="Q4" s="45">
        <v>1108.8435116034352</v>
      </c>
      <c r="R4" s="45">
        <v>1074.8355761795328</v>
      </c>
      <c r="S4" s="45">
        <v>1028.5456825576875</v>
      </c>
      <c r="T4" s="45">
        <v>931.67447590228039</v>
      </c>
      <c r="U4" s="45">
        <v>766.30436374339934</v>
      </c>
      <c r="V4" s="45">
        <v>391.47888695347501</v>
      </c>
      <c r="W4" s="45">
        <v>-317.38179242439764</v>
      </c>
      <c r="X4" s="45">
        <v>-1344.7398051103728</v>
      </c>
      <c r="Y4" s="45">
        <v>-2647.7136821626336</v>
      </c>
      <c r="Z4" s="45">
        <v>-4088.9211693696866</v>
      </c>
      <c r="AA4" s="45">
        <v>-5569.5790490271356</v>
      </c>
      <c r="AB4" s="45">
        <v>-6869.1233829446464</v>
      </c>
      <c r="AC4" s="45">
        <v>-6614.396991766891</v>
      </c>
      <c r="AD4" s="45">
        <v>-5859.9929145032811</v>
      </c>
      <c r="AE4" s="45">
        <v>-5092.8218209357483</v>
      </c>
      <c r="AF4" s="45">
        <v>-4307.6170512385761</v>
      </c>
    </row>
    <row r="5" spans="1:32" x14ac:dyDescent="0.2">
      <c r="A5" s="88" t="s">
        <v>344</v>
      </c>
      <c r="B5" s="45">
        <v>3305.008632056235</v>
      </c>
      <c r="C5" s="45">
        <v>2731.4861968985429</v>
      </c>
      <c r="D5" s="45">
        <v>1863.8724307801999</v>
      </c>
      <c r="E5" s="45">
        <v>1578.3050140488899</v>
      </c>
      <c r="F5" s="45">
        <v>1599.4063935424228</v>
      </c>
      <c r="G5" s="45">
        <v>1436.4481442191718</v>
      </c>
      <c r="H5" s="45">
        <v>1072.0684579408671</v>
      </c>
      <c r="I5" s="45">
        <v>1132.6425930365886</v>
      </c>
      <c r="J5" s="45">
        <v>1113.8544719294914</v>
      </c>
      <c r="K5" s="45">
        <v>1047.9303457763731</v>
      </c>
      <c r="L5" s="45">
        <v>1287.2737783380235</v>
      </c>
      <c r="M5" s="45">
        <v>1591.5820529084449</v>
      </c>
      <c r="N5" s="45">
        <v>1661.4827142833092</v>
      </c>
      <c r="O5" s="45">
        <v>1798.2126851167541</v>
      </c>
      <c r="P5" s="45">
        <v>1668.7979090590516</v>
      </c>
      <c r="Q5" s="45">
        <v>1598.1213654042849</v>
      </c>
      <c r="R5" s="45">
        <v>1692.4742366567616</v>
      </c>
      <c r="S5" s="45">
        <v>1796.9172941246397</v>
      </c>
      <c r="T5" s="45">
        <v>1878.1794538073273</v>
      </c>
      <c r="U5" s="45">
        <v>1888.7090815921965</v>
      </c>
      <c r="V5" s="45">
        <v>1661.5433213554943</v>
      </c>
      <c r="W5" s="45">
        <v>1049.0403971430997</v>
      </c>
      <c r="X5" s="45">
        <v>117.66453965036453</v>
      </c>
      <c r="Y5" s="45">
        <v>-1060.4081002349794</v>
      </c>
      <c r="Z5" s="45">
        <v>-2379.3225936708882</v>
      </c>
      <c r="AA5" s="45">
        <v>-3769.4892515566398</v>
      </c>
      <c r="AB5" s="45">
        <v>-5036.4747002106506</v>
      </c>
      <c r="AC5" s="45">
        <v>-4959.1053345047167</v>
      </c>
      <c r="AD5" s="45">
        <v>-4407.3578619340969</v>
      </c>
      <c r="AE5" s="45">
        <v>-3842.3605359840876</v>
      </c>
      <c r="AF5" s="45">
        <v>-3261.0107346428913</v>
      </c>
    </row>
    <row r="26" spans="1:1" x14ac:dyDescent="0.2">
      <c r="A26" s="91"/>
    </row>
    <row r="27" spans="1:1" x14ac:dyDescent="0.2">
      <c r="A27" s="64"/>
    </row>
    <row r="28" spans="1:1" x14ac:dyDescent="0.2">
      <c r="A28" s="64"/>
    </row>
    <row r="29" spans="1:1" x14ac:dyDescent="0.2">
      <c r="A29" s="64"/>
    </row>
    <row r="30" spans="1:1" x14ac:dyDescent="0.2">
      <c r="A30" s="64"/>
    </row>
    <row r="32" spans="1:1" x14ac:dyDescent="0.2">
      <c r="A32" s="307" t="s">
        <v>130</v>
      </c>
    </row>
    <row r="33" spans="1:1" x14ac:dyDescent="0.2">
      <c r="A33" s="64"/>
    </row>
    <row r="34" spans="1:1" x14ac:dyDescent="0.2">
      <c r="A34" s="64"/>
    </row>
    <row r="35" spans="1:1" x14ac:dyDescent="0.2">
      <c r="A35" s="64"/>
    </row>
    <row r="36" spans="1:1" x14ac:dyDescent="0.2">
      <c r="A36" s="64"/>
    </row>
    <row r="38" spans="1:1" x14ac:dyDescent="0.2">
      <c r="A38" s="64"/>
    </row>
    <row r="39" spans="1:1" x14ac:dyDescent="0.2">
      <c r="A39" s="64"/>
    </row>
    <row r="40" spans="1:1" x14ac:dyDescent="0.2">
      <c r="A40" s="64"/>
    </row>
    <row r="41" spans="1:1" x14ac:dyDescent="0.2">
      <c r="A41" s="64"/>
    </row>
    <row r="42" spans="1:1" x14ac:dyDescent="0.2">
      <c r="A42" s="64"/>
    </row>
    <row r="44" spans="1:1" x14ac:dyDescent="0.2">
      <c r="A44" s="64"/>
    </row>
    <row r="45" spans="1:1" x14ac:dyDescent="0.2">
      <c r="A45" s="64"/>
    </row>
    <row r="46" spans="1:1" x14ac:dyDescent="0.2">
      <c r="A46" s="64"/>
    </row>
    <row r="47" spans="1:1" x14ac:dyDescent="0.2">
      <c r="A47" s="64"/>
    </row>
    <row r="48" spans="1:1" x14ac:dyDescent="0.2">
      <c r="A48" s="64"/>
    </row>
    <row r="82" spans="2:32" s="175" customFormat="1" x14ac:dyDescent="0.2">
      <c r="B82" s="175">
        <v>5000</v>
      </c>
      <c r="C82" s="175">
        <v>5000</v>
      </c>
      <c r="D82" s="175">
        <v>5000</v>
      </c>
      <c r="E82" s="175">
        <v>5000</v>
      </c>
      <c r="F82" s="175">
        <v>5000</v>
      </c>
      <c r="G82" s="175">
        <v>5000</v>
      </c>
      <c r="H82" s="175">
        <v>5000</v>
      </c>
      <c r="I82" s="175">
        <v>0</v>
      </c>
      <c r="J82" s="175">
        <v>0</v>
      </c>
      <c r="K82" s="175">
        <v>0</v>
      </c>
      <c r="L82" s="175">
        <v>0</v>
      </c>
      <c r="M82" s="175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5">
        <v>0</v>
      </c>
      <c r="W82" s="175">
        <v>5000</v>
      </c>
      <c r="X82" s="175">
        <v>5000</v>
      </c>
      <c r="Y82" s="175">
        <v>5000</v>
      </c>
      <c r="Z82" s="175">
        <v>5000</v>
      </c>
      <c r="AA82" s="175">
        <v>5000</v>
      </c>
      <c r="AB82" s="175">
        <v>5000</v>
      </c>
      <c r="AC82" s="175">
        <v>5000</v>
      </c>
      <c r="AD82" s="175">
        <v>5000</v>
      </c>
      <c r="AE82" s="175">
        <v>5000</v>
      </c>
      <c r="AF82" s="175">
        <v>5000</v>
      </c>
    </row>
    <row r="83" spans="2:32" s="175" customFormat="1" x14ac:dyDescent="0.2">
      <c r="B83" s="175">
        <v>-15000</v>
      </c>
      <c r="C83" s="175">
        <v>-15000</v>
      </c>
      <c r="D83" s="175">
        <v>-15000</v>
      </c>
      <c r="E83" s="175">
        <v>-15000</v>
      </c>
      <c r="F83" s="175">
        <v>-15000</v>
      </c>
      <c r="G83" s="175">
        <v>-15000</v>
      </c>
      <c r="H83" s="175">
        <v>-15000</v>
      </c>
      <c r="I83" s="175">
        <v>0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  <c r="T83" s="175">
        <v>0</v>
      </c>
      <c r="U83" s="175">
        <v>0</v>
      </c>
      <c r="V83" s="175">
        <v>0</v>
      </c>
      <c r="W83" s="175">
        <v>-15000</v>
      </c>
      <c r="X83" s="175">
        <v>-15000</v>
      </c>
      <c r="Y83" s="175">
        <v>-15000</v>
      </c>
      <c r="Z83" s="175">
        <v>-15000</v>
      </c>
      <c r="AA83" s="175">
        <v>-15000</v>
      </c>
      <c r="AB83" s="175">
        <v>-15000</v>
      </c>
      <c r="AC83" s="175">
        <v>-15000</v>
      </c>
      <c r="AD83" s="175">
        <v>-15000</v>
      </c>
      <c r="AE83" s="175">
        <v>-15000</v>
      </c>
      <c r="AF83" s="175">
        <v>-15000</v>
      </c>
    </row>
  </sheetData>
  <hyperlinks>
    <hyperlink ref="A32" location="CONTENTS!A1" display="Back to Contents" xr:uid="{D1D64C97-A9F6-410C-ADEA-D889CFA50F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AF72"/>
  <sheetViews>
    <sheetView zoomScaleNormal="100" workbookViewId="0">
      <selection activeCell="A32" sqref="A32"/>
    </sheetView>
  </sheetViews>
  <sheetFormatPr defaultColWidth="9.140625" defaultRowHeight="12" x14ac:dyDescent="0.2"/>
  <cols>
    <col min="1" max="1" width="15.28515625" style="44" customWidth="1"/>
    <col min="2" max="7" width="9.28515625" style="44" bestFit="1" customWidth="1"/>
    <col min="8" max="8" width="10.85546875" style="44" customWidth="1"/>
    <col min="9" max="21" width="9.28515625" style="44" bestFit="1" customWidth="1"/>
    <col min="22" max="22" width="9.7109375" style="44" bestFit="1" customWidth="1"/>
    <col min="23" max="32" width="9.28515625" style="44" bestFit="1" customWidth="1"/>
    <col min="33" max="16384" width="9.140625" style="44"/>
  </cols>
  <sheetData>
    <row r="1" spans="1:32" x14ac:dyDescent="0.2">
      <c r="A1" s="44" t="s">
        <v>345</v>
      </c>
    </row>
    <row r="2" spans="1:32" s="174" customFormat="1" x14ac:dyDescent="0.2">
      <c r="A2" s="49"/>
      <c r="B2" s="49" t="s">
        <v>72</v>
      </c>
      <c r="C2" s="49" t="s">
        <v>73</v>
      </c>
      <c r="D2" s="49" t="s">
        <v>74</v>
      </c>
      <c r="E2" s="49" t="s">
        <v>75</v>
      </c>
      <c r="F2" s="49" t="s">
        <v>76</v>
      </c>
      <c r="G2" s="49" t="s">
        <v>77</v>
      </c>
      <c r="H2" s="49" t="s">
        <v>78</v>
      </c>
      <c r="I2" s="49" t="s">
        <v>79</v>
      </c>
      <c r="J2" s="49" t="s">
        <v>80</v>
      </c>
      <c r="K2" s="49" t="s">
        <v>81</v>
      </c>
      <c r="L2" s="49" t="s">
        <v>82</v>
      </c>
      <c r="M2" s="49" t="s">
        <v>83</v>
      </c>
      <c r="N2" s="49" t="s">
        <v>84</v>
      </c>
      <c r="O2" s="49" t="s">
        <v>85</v>
      </c>
      <c r="P2" s="49" t="s">
        <v>30</v>
      </c>
      <c r="Q2" s="49" t="s">
        <v>32</v>
      </c>
      <c r="R2" s="49" t="s">
        <v>33</v>
      </c>
      <c r="S2" s="49" t="s">
        <v>34</v>
      </c>
      <c r="T2" s="49" t="s">
        <v>35</v>
      </c>
      <c r="U2" s="49" t="s">
        <v>36</v>
      </c>
      <c r="V2" s="49" t="s">
        <v>37</v>
      </c>
      <c r="W2" s="49" t="s">
        <v>38</v>
      </c>
      <c r="X2" s="49" t="s">
        <v>39</v>
      </c>
      <c r="Y2" s="49" t="s">
        <v>40</v>
      </c>
      <c r="Z2" s="49" t="s">
        <v>41</v>
      </c>
      <c r="AA2" s="49" t="s">
        <v>86</v>
      </c>
      <c r="AB2" s="49" t="s">
        <v>87</v>
      </c>
      <c r="AC2" s="49" t="s">
        <v>88</v>
      </c>
      <c r="AD2" s="49" t="s">
        <v>89</v>
      </c>
      <c r="AE2" s="49" t="s">
        <v>90</v>
      </c>
      <c r="AF2" s="49" t="s">
        <v>91</v>
      </c>
    </row>
    <row r="3" spans="1:32" x14ac:dyDescent="0.2">
      <c r="A3" s="88" t="s">
        <v>338</v>
      </c>
      <c r="B3" s="45">
        <v>3305.008632056235</v>
      </c>
      <c r="C3" s="45">
        <v>2731.5775484823071</v>
      </c>
      <c r="D3" s="45">
        <v>1864.9001833109355</v>
      </c>
      <c r="E3" s="45">
        <v>1590.6172279663815</v>
      </c>
      <c r="F3" s="45">
        <v>1643.5702655860941</v>
      </c>
      <c r="G3" s="45">
        <v>1530.836095744773</v>
      </c>
      <c r="H3" s="45">
        <v>1192.3591989249799</v>
      </c>
      <c r="I3" s="45">
        <v>1287.7776954613137</v>
      </c>
      <c r="J3" s="45">
        <v>1304.3623565662501</v>
      </c>
      <c r="K3" s="45">
        <v>1235.2321212626507</v>
      </c>
      <c r="L3" s="45">
        <v>1502.0072375529662</v>
      </c>
      <c r="M3" s="45">
        <v>1869.4391018537062</v>
      </c>
      <c r="N3" s="45">
        <v>1960.3849905280304</v>
      </c>
      <c r="O3" s="45">
        <v>2110.9126262654681</v>
      </c>
      <c r="P3" s="45">
        <v>1975.1848986521172</v>
      </c>
      <c r="Q3" s="45">
        <v>1861.1995706538337</v>
      </c>
      <c r="R3" s="45">
        <v>1971.9337921059905</v>
      </c>
      <c r="S3" s="45">
        <v>2096.787963444749</v>
      </c>
      <c r="T3" s="45">
        <v>2200.2274898238893</v>
      </c>
      <c r="U3" s="45">
        <v>2222.1585242963201</v>
      </c>
      <c r="V3" s="45">
        <v>1992.8800956105433</v>
      </c>
      <c r="W3" s="45">
        <v>1367.8753392688322</v>
      </c>
      <c r="X3" s="45">
        <v>430.68346421501701</v>
      </c>
      <c r="Y3" s="45">
        <v>-740.82092178549465</v>
      </c>
      <c r="Z3" s="45">
        <v>-2049.5688929933917</v>
      </c>
      <c r="AA3" s="45">
        <v>-3433.0137711481266</v>
      </c>
      <c r="AB3" s="45">
        <v>-4700.9861905980924</v>
      </c>
      <c r="AC3" s="45">
        <v>-4660.7795717854951</v>
      </c>
      <c r="AD3" s="45">
        <v>-4147.9720072355913</v>
      </c>
      <c r="AE3" s="45">
        <v>-3619.3772202411851</v>
      </c>
      <c r="AF3" s="45">
        <v>-3073.2845911405816</v>
      </c>
    </row>
    <row r="4" spans="1:32" x14ac:dyDescent="0.2">
      <c r="A4" s="88" t="s">
        <v>343</v>
      </c>
      <c r="B4" s="45">
        <v>3393.7031838626972</v>
      </c>
      <c r="C4" s="45">
        <v>2810.57361549294</v>
      </c>
      <c r="D4" s="45">
        <v>1890.6885826526459</v>
      </c>
      <c r="E4" s="45">
        <v>1502.0687895617721</v>
      </c>
      <c r="F4" s="45">
        <v>1340.0632390371893</v>
      </c>
      <c r="G4" s="45">
        <v>991.85008056878814</v>
      </c>
      <c r="H4" s="45">
        <v>633.1023443220638</v>
      </c>
      <c r="I4" s="45">
        <v>667.63300024095133</v>
      </c>
      <c r="J4" s="45">
        <v>617.79073853402679</v>
      </c>
      <c r="K4" s="45">
        <v>569.35565057325084</v>
      </c>
      <c r="L4" s="45">
        <v>679.11656617231984</v>
      </c>
      <c r="M4" s="45">
        <v>705.47710907227975</v>
      </c>
      <c r="N4" s="45">
        <v>582.31410009795309</v>
      </c>
      <c r="O4" s="45">
        <v>521.82372789777673</v>
      </c>
      <c r="P4" s="45">
        <v>339.86545121593736</v>
      </c>
      <c r="Q4" s="45">
        <v>342.77867873319155</v>
      </c>
      <c r="R4" s="45">
        <v>278.7591341287698</v>
      </c>
      <c r="S4" s="45">
        <v>204.36273369335686</v>
      </c>
      <c r="T4" s="45">
        <v>115.23996378386619</v>
      </c>
      <c r="U4" s="45">
        <v>36.590088239011493</v>
      </c>
      <c r="V4" s="45">
        <v>-134.99706063478243</v>
      </c>
      <c r="W4" s="45">
        <v>-525.56255987989789</v>
      </c>
      <c r="X4" s="45">
        <v>-1168.2135105396874</v>
      </c>
      <c r="Y4" s="45">
        <v>-2041.0995497684294</v>
      </c>
      <c r="Z4" s="45">
        <v>-3035.1918768857195</v>
      </c>
      <c r="AA4" s="45">
        <v>-4073.5148074392978</v>
      </c>
      <c r="AB4" s="45">
        <v>-4996.85411155971</v>
      </c>
      <c r="AC4" s="45">
        <v>-4795.7004252031547</v>
      </c>
      <c r="AD4" s="45">
        <v>-4239.7771785886225</v>
      </c>
      <c r="AE4" s="45">
        <v>-3684.2107132790306</v>
      </c>
      <c r="AF4" s="45">
        <v>-3121.1421190374886</v>
      </c>
    </row>
    <row r="5" spans="1:32" x14ac:dyDescent="0.2">
      <c r="A5" s="88" t="s">
        <v>344</v>
      </c>
      <c r="B5" s="45">
        <v>3210.4461317724954</v>
      </c>
      <c r="C5" s="45">
        <v>2590.5478502061233</v>
      </c>
      <c r="D5" s="45">
        <v>1684.4234265418409</v>
      </c>
      <c r="E5" s="45">
        <v>1350.7407806541651</v>
      </c>
      <c r="F5" s="45">
        <v>1337.9724895876689</v>
      </c>
      <c r="G5" s="45">
        <v>1154.9304717429222</v>
      </c>
      <c r="H5" s="45">
        <v>858.65222117519352</v>
      </c>
      <c r="I5" s="45">
        <v>949.10735880582433</v>
      </c>
      <c r="J5" s="45">
        <v>957.16326182801731</v>
      </c>
      <c r="K5" s="45">
        <v>927.01712203160832</v>
      </c>
      <c r="L5" s="45">
        <v>1166.3414349859841</v>
      </c>
      <c r="M5" s="45">
        <v>1456.0730973885966</v>
      </c>
      <c r="N5" s="45">
        <v>1523.0053226179425</v>
      </c>
      <c r="O5" s="45">
        <v>1649.3280900619038</v>
      </c>
      <c r="P5" s="45">
        <v>1528.3473191361491</v>
      </c>
      <c r="Q5" s="45">
        <v>1467.287010222517</v>
      </c>
      <c r="R5" s="45">
        <v>1553.7948676588812</v>
      </c>
      <c r="S5" s="45">
        <v>1649.2866016797789</v>
      </c>
      <c r="T5" s="45">
        <v>1722.8017165683577</v>
      </c>
      <c r="U5" s="45">
        <v>1731.2677870910657</v>
      </c>
      <c r="V5" s="45">
        <v>1518.3170502734374</v>
      </c>
      <c r="W5" s="45">
        <v>944.98753936729645</v>
      </c>
      <c r="X5" s="45">
        <v>71.539390037472003</v>
      </c>
      <c r="Y5" s="45">
        <v>-1034.9924304538954</v>
      </c>
      <c r="Z5" s="45">
        <v>-2274.1627685682811</v>
      </c>
      <c r="AA5" s="45">
        <v>-3579.7809030176049</v>
      </c>
      <c r="AB5" s="45">
        <v>-4768.8256489889491</v>
      </c>
      <c r="AC5" s="45">
        <v>-4691.5901606263224</v>
      </c>
      <c r="AD5" s="45">
        <v>-4168.8919525699976</v>
      </c>
      <c r="AE5" s="45">
        <v>-3634.0730086992339</v>
      </c>
      <c r="AF5" s="45">
        <v>-3084.0482883349441</v>
      </c>
    </row>
    <row r="31" spans="1:1" x14ac:dyDescent="0.2">
      <c r="A31" s="91"/>
    </row>
    <row r="32" spans="1:1" x14ac:dyDescent="0.2">
      <c r="A32" s="307" t="s">
        <v>130</v>
      </c>
    </row>
    <row r="71" spans="2:32" s="175" customFormat="1" x14ac:dyDescent="0.2">
      <c r="B71" s="175">
        <v>5000</v>
      </c>
      <c r="C71" s="175">
        <v>5000</v>
      </c>
      <c r="D71" s="175">
        <v>5000</v>
      </c>
      <c r="E71" s="175">
        <v>5000</v>
      </c>
      <c r="F71" s="175">
        <v>5000</v>
      </c>
      <c r="G71" s="175">
        <v>5000</v>
      </c>
      <c r="H71" s="175">
        <v>5000</v>
      </c>
      <c r="I71" s="175">
        <v>0</v>
      </c>
      <c r="J71" s="175">
        <v>0</v>
      </c>
      <c r="K71" s="175">
        <v>0</v>
      </c>
      <c r="L71" s="175">
        <v>0</v>
      </c>
      <c r="M71" s="175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5">
        <v>0</v>
      </c>
      <c r="W71" s="175">
        <v>5000</v>
      </c>
      <c r="X71" s="175">
        <v>5000</v>
      </c>
      <c r="Y71" s="175">
        <v>5000</v>
      </c>
      <c r="Z71" s="175">
        <v>5000</v>
      </c>
      <c r="AA71" s="175">
        <v>5000</v>
      </c>
      <c r="AB71" s="175">
        <v>5000</v>
      </c>
      <c r="AC71" s="175">
        <v>5000</v>
      </c>
      <c r="AD71" s="175">
        <v>5000</v>
      </c>
      <c r="AE71" s="175">
        <v>5000</v>
      </c>
      <c r="AF71" s="175">
        <v>5000</v>
      </c>
    </row>
    <row r="72" spans="2:32" s="175" customFormat="1" x14ac:dyDescent="0.2">
      <c r="B72" s="175">
        <v>-15000</v>
      </c>
      <c r="C72" s="175">
        <v>-15000</v>
      </c>
      <c r="D72" s="175">
        <v>-15000</v>
      </c>
      <c r="E72" s="175">
        <v>-15000</v>
      </c>
      <c r="F72" s="175">
        <v>-15000</v>
      </c>
      <c r="G72" s="175">
        <v>-15000</v>
      </c>
      <c r="H72" s="175">
        <v>-15000</v>
      </c>
      <c r="I72" s="175">
        <v>0</v>
      </c>
      <c r="J72" s="175">
        <v>0</v>
      </c>
      <c r="K72" s="175">
        <v>0</v>
      </c>
      <c r="L72" s="175">
        <v>0</v>
      </c>
      <c r="M72" s="175">
        <v>0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5">
        <v>0</v>
      </c>
      <c r="W72" s="175">
        <v>-15000</v>
      </c>
      <c r="X72" s="175">
        <v>-15000</v>
      </c>
      <c r="Y72" s="175">
        <v>-15000</v>
      </c>
      <c r="Z72" s="175">
        <v>-15000</v>
      </c>
      <c r="AA72" s="175">
        <v>-15000</v>
      </c>
      <c r="AB72" s="175">
        <v>-15000</v>
      </c>
      <c r="AC72" s="175">
        <v>-15000</v>
      </c>
      <c r="AD72" s="175">
        <v>-15000</v>
      </c>
      <c r="AE72" s="175">
        <v>-15000</v>
      </c>
      <c r="AF72" s="175">
        <v>-15000</v>
      </c>
    </row>
  </sheetData>
  <hyperlinks>
    <hyperlink ref="A32" location="CONTENTS!A1" display="Back to Contents" xr:uid="{C2C2C3C7-7BAD-4904-9B38-58A5FCC177A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W30" sqref="W30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I95"/>
  <sheetViews>
    <sheetView zoomScaleNormal="100" workbookViewId="0">
      <selection activeCell="A3" sqref="A3:G3"/>
    </sheetView>
  </sheetViews>
  <sheetFormatPr defaultColWidth="9.28515625" defaultRowHeight="12" x14ac:dyDescent="0.2"/>
  <cols>
    <col min="1" max="1" width="53.28515625" style="4" customWidth="1"/>
    <col min="2" max="7" width="7.85546875" style="4" customWidth="1"/>
    <col min="8" max="8" width="9.28515625" style="4"/>
    <col min="9" max="9" width="10.28515625" style="4" customWidth="1"/>
    <col min="10" max="16384" width="9.28515625" style="4"/>
  </cols>
  <sheetData>
    <row r="1" spans="1:9" x14ac:dyDescent="0.2">
      <c r="A1" s="349" t="s">
        <v>366</v>
      </c>
      <c r="B1" s="349"/>
      <c r="C1" s="349"/>
      <c r="D1" s="349"/>
      <c r="E1" s="349"/>
      <c r="F1" s="349"/>
      <c r="G1" s="349"/>
      <c r="H1" s="349"/>
      <c r="I1" s="349"/>
    </row>
    <row r="2" spans="1:9" ht="12.75" thickBot="1" x14ac:dyDescent="0.25">
      <c r="A2" s="29"/>
      <c r="B2" s="65">
        <v>2025</v>
      </c>
      <c r="C2" s="65">
        <v>2035</v>
      </c>
      <c r="D2" s="65">
        <v>2045</v>
      </c>
      <c r="E2" s="65">
        <v>2055</v>
      </c>
      <c r="F2" s="65">
        <v>2065</v>
      </c>
      <c r="G2" s="65">
        <v>2075</v>
      </c>
      <c r="I2" s="42"/>
    </row>
    <row r="3" spans="1:9" ht="13.5" thickTop="1" thickBot="1" x14ac:dyDescent="0.25">
      <c r="A3" s="348" t="s">
        <v>287</v>
      </c>
      <c r="B3" s="348"/>
      <c r="C3" s="348"/>
      <c r="D3" s="348"/>
      <c r="E3" s="348"/>
      <c r="F3" s="348"/>
      <c r="G3" s="348"/>
    </row>
    <row r="4" spans="1:9" ht="12.75" thickTop="1" x14ac:dyDescent="0.2">
      <c r="A4" s="12" t="s">
        <v>234</v>
      </c>
      <c r="B4" s="8">
        <v>4</v>
      </c>
      <c r="C4" s="8">
        <v>4.1059416525975214</v>
      </c>
      <c r="D4" s="8">
        <v>4.1881872955914599</v>
      </c>
      <c r="E4" s="28">
        <v>4.2520370244340393</v>
      </c>
      <c r="F4" s="28">
        <v>4.3016054602181848</v>
      </c>
      <c r="G4" s="28">
        <v>4.3400869051769373</v>
      </c>
    </row>
    <row r="5" spans="1:9" x14ac:dyDescent="0.2">
      <c r="A5" s="12" t="s">
        <v>235</v>
      </c>
      <c r="B5" s="8">
        <v>3.9</v>
      </c>
      <c r="C5" s="8">
        <v>3.6002351798129806</v>
      </c>
      <c r="D5" s="8">
        <v>3.3675188706110935</v>
      </c>
      <c r="E5" s="28">
        <v>3.1868543065212789</v>
      </c>
      <c r="F5" s="28">
        <v>3.0465990539792447</v>
      </c>
      <c r="G5" s="28">
        <v>2.9377147469501597</v>
      </c>
    </row>
    <row r="6" spans="1:9" x14ac:dyDescent="0.2">
      <c r="A6" s="12" t="s">
        <v>236</v>
      </c>
      <c r="B6" s="8">
        <v>0.2</v>
      </c>
      <c r="C6" s="8">
        <v>0.2</v>
      </c>
      <c r="D6" s="8">
        <v>0.2</v>
      </c>
      <c r="E6" s="28">
        <v>0.2</v>
      </c>
      <c r="F6" s="28">
        <v>0.2</v>
      </c>
      <c r="G6" s="28">
        <v>0.2</v>
      </c>
    </row>
    <row r="7" spans="1:9" x14ac:dyDescent="0.2">
      <c r="A7" s="12" t="s">
        <v>237</v>
      </c>
      <c r="B7" s="8">
        <v>16.261026972065743</v>
      </c>
      <c r="C7" s="8">
        <v>16.388454926589201</v>
      </c>
      <c r="D7" s="8">
        <v>16.610873036502056</v>
      </c>
      <c r="E7" s="8">
        <v>16.825375361441669</v>
      </c>
      <c r="F7" s="8">
        <v>16.900894134105737</v>
      </c>
      <c r="G7" s="8">
        <v>16.901436172856528</v>
      </c>
    </row>
    <row r="8" spans="1:9" x14ac:dyDescent="0.2">
      <c r="A8" s="310" t="s">
        <v>367</v>
      </c>
      <c r="B8" s="30">
        <v>8.6</v>
      </c>
      <c r="C8" s="30">
        <v>8.8277745530846712</v>
      </c>
      <c r="D8" s="30">
        <v>9.0046026855216379</v>
      </c>
      <c r="E8" s="66">
        <v>9.1418796025331837</v>
      </c>
      <c r="F8" s="66">
        <v>9.2484517394690968</v>
      </c>
      <c r="G8" s="66">
        <v>9.3311868461304144</v>
      </c>
      <c r="I8" s="46"/>
    </row>
    <row r="9" spans="1:9" x14ac:dyDescent="0.2">
      <c r="A9" s="310" t="s">
        <v>368</v>
      </c>
      <c r="B9" s="30">
        <v>4.4000000000000004</v>
      </c>
      <c r="C9" s="30">
        <v>4.5165358178572736</v>
      </c>
      <c r="D9" s="30">
        <v>4.6070060251506062</v>
      </c>
      <c r="E9" s="66">
        <v>4.6772407268774439</v>
      </c>
      <c r="F9" s="66">
        <v>4.7317660062400035</v>
      </c>
      <c r="G9" s="66">
        <v>4.7740955956946314</v>
      </c>
      <c r="I9" s="46"/>
    </row>
    <row r="10" spans="1:9" x14ac:dyDescent="0.2">
      <c r="A10" s="310" t="s">
        <v>369</v>
      </c>
      <c r="B10" s="30">
        <v>1.8610269720657449</v>
      </c>
      <c r="C10" s="30">
        <v>1.6070649772381242</v>
      </c>
      <c r="D10" s="30">
        <v>1.5333987723728006</v>
      </c>
      <c r="E10" s="30">
        <v>1.5180420734791287</v>
      </c>
      <c r="F10" s="30">
        <v>1.4151144773202713</v>
      </c>
      <c r="G10" s="30">
        <v>1.2771233142195515</v>
      </c>
    </row>
    <row r="11" spans="1:9" x14ac:dyDescent="0.2">
      <c r="A11" s="310" t="s">
        <v>370</v>
      </c>
      <c r="B11" s="30">
        <v>1.4</v>
      </c>
      <c r="C11" s="30">
        <v>1.4370795784091324</v>
      </c>
      <c r="D11" s="30">
        <v>1.4658655534570109</v>
      </c>
      <c r="E11" s="66">
        <v>1.4882129585519137</v>
      </c>
      <c r="F11" s="66">
        <v>1.5055619110763645</v>
      </c>
      <c r="G11" s="66">
        <v>1.519030416811928</v>
      </c>
      <c r="I11" s="46"/>
    </row>
    <row r="12" spans="1:9" x14ac:dyDescent="0.2">
      <c r="A12" s="12" t="s">
        <v>242</v>
      </c>
      <c r="B12" s="8">
        <v>11</v>
      </c>
      <c r="C12" s="8">
        <v>11</v>
      </c>
      <c r="D12" s="8">
        <v>11</v>
      </c>
      <c r="E12" s="28">
        <v>11</v>
      </c>
      <c r="F12" s="28">
        <v>11</v>
      </c>
      <c r="G12" s="28">
        <v>11</v>
      </c>
    </row>
    <row r="13" spans="1:9" x14ac:dyDescent="0.2">
      <c r="A13" s="12" t="s">
        <v>243</v>
      </c>
      <c r="B13" s="8">
        <v>0.6</v>
      </c>
      <c r="C13" s="8">
        <v>0.6</v>
      </c>
      <c r="D13" s="8">
        <v>0.6</v>
      </c>
      <c r="E13" s="28">
        <v>0.6</v>
      </c>
      <c r="F13" s="28">
        <v>0.6</v>
      </c>
      <c r="G13" s="28">
        <v>0.6</v>
      </c>
    </row>
    <row r="14" spans="1:9" ht="12.75" thickBot="1" x14ac:dyDescent="0.25">
      <c r="A14" s="311" t="s">
        <v>244</v>
      </c>
      <c r="B14" s="31">
        <v>4.8</v>
      </c>
      <c r="C14" s="31">
        <v>4.8</v>
      </c>
      <c r="D14" s="31">
        <v>4.8</v>
      </c>
      <c r="E14" s="32">
        <v>4.8</v>
      </c>
      <c r="F14" s="32">
        <v>4.8</v>
      </c>
      <c r="G14" s="32">
        <v>4.8</v>
      </c>
    </row>
    <row r="15" spans="1:9" x14ac:dyDescent="0.2">
      <c r="A15" s="14" t="s">
        <v>245</v>
      </c>
      <c r="B15" s="8">
        <f t="shared" ref="B15:G15" si="0">B4+B5+B6+B7+B12+B13+B14</f>
        <v>40.761026972065743</v>
      </c>
      <c r="C15" s="8">
        <f t="shared" si="0"/>
        <v>40.694631758999698</v>
      </c>
      <c r="D15" s="8">
        <f t="shared" si="0"/>
        <v>40.766579202704612</v>
      </c>
      <c r="E15" s="8">
        <f t="shared" si="0"/>
        <v>40.864266692396988</v>
      </c>
      <c r="F15" s="8">
        <f t="shared" si="0"/>
        <v>40.849098648303162</v>
      </c>
      <c r="G15" s="8">
        <f t="shared" si="0"/>
        <v>40.779237824983625</v>
      </c>
    </row>
    <row r="16" spans="1:9" ht="12.75" thickBot="1" x14ac:dyDescent="0.25">
      <c r="A16" s="33"/>
      <c r="B16" s="34"/>
      <c r="C16" s="34"/>
      <c r="D16" s="34"/>
      <c r="E16" s="34"/>
      <c r="F16" s="34"/>
      <c r="G16" s="34"/>
    </row>
    <row r="17" spans="1:9" ht="13.5" thickTop="1" thickBot="1" x14ac:dyDescent="0.25">
      <c r="A17" s="348" t="s">
        <v>294</v>
      </c>
      <c r="B17" s="348"/>
      <c r="C17" s="348"/>
      <c r="D17" s="348"/>
      <c r="E17" s="348"/>
      <c r="F17" s="348"/>
      <c r="G17" s="348"/>
    </row>
    <row r="18" spans="1:9" ht="12.75" thickTop="1" x14ac:dyDescent="0.2">
      <c r="A18" s="12" t="s">
        <v>371</v>
      </c>
      <c r="B18" s="8">
        <v>8.7471396560245296</v>
      </c>
      <c r="C18" s="8">
        <v>8.1931376982197825</v>
      </c>
      <c r="D18" s="8">
        <v>9.4367274114832096</v>
      </c>
      <c r="E18" s="8">
        <v>10.258729595135906</v>
      </c>
      <c r="F18" s="8">
        <v>10.53316038855586</v>
      </c>
      <c r="G18" s="8">
        <v>10.364373720705085</v>
      </c>
      <c r="I18" s="16"/>
    </row>
    <row r="19" spans="1:9" x14ac:dyDescent="0.2">
      <c r="A19" s="12" t="s">
        <v>372</v>
      </c>
      <c r="B19" s="8">
        <v>6.3522249858081041</v>
      </c>
      <c r="C19" s="8">
        <v>6.8030883762284446</v>
      </c>
      <c r="D19" s="8">
        <v>7.1274838824391393</v>
      </c>
      <c r="E19" s="8">
        <v>7.4175379735654454</v>
      </c>
      <c r="F19" s="8">
        <v>7.6345706083931821</v>
      </c>
      <c r="G19" s="8">
        <v>7.707284235213999</v>
      </c>
    </row>
    <row r="20" spans="1:9" ht="12.6" customHeight="1" x14ac:dyDescent="0.2">
      <c r="A20" s="12" t="s">
        <v>373</v>
      </c>
      <c r="B20" s="8">
        <v>2.8252942283786218</v>
      </c>
      <c r="C20" s="8">
        <v>2.9502290025608016</v>
      </c>
      <c r="D20" s="8">
        <v>3.1632875994440512</v>
      </c>
      <c r="E20" s="8">
        <v>3.3698173843841124</v>
      </c>
      <c r="F20" s="8">
        <v>3.5735276829802252</v>
      </c>
      <c r="G20" s="8">
        <v>3.6663919925204698</v>
      </c>
      <c r="I20" s="16"/>
    </row>
    <row r="21" spans="1:9" x14ac:dyDescent="0.2">
      <c r="A21" s="12" t="s">
        <v>374</v>
      </c>
      <c r="B21" s="8">
        <v>1.8610269720657449</v>
      </c>
      <c r="C21" s="8">
        <v>1.6070649772381242</v>
      </c>
      <c r="D21" s="8">
        <v>1.5333987723728006</v>
      </c>
      <c r="E21" s="8">
        <v>1.5180420734791287</v>
      </c>
      <c r="F21" s="8">
        <v>1.4151144773202713</v>
      </c>
      <c r="G21" s="8">
        <v>1.2771233142195515</v>
      </c>
    </row>
    <row r="22" spans="1:9" x14ac:dyDescent="0.2">
      <c r="A22" s="12" t="s">
        <v>375</v>
      </c>
      <c r="B22" s="8">
        <v>0.6116850568941341</v>
      </c>
      <c r="C22" s="8">
        <v>0.73848087299014742</v>
      </c>
      <c r="D22" s="8">
        <v>0.82528262179817979</v>
      </c>
      <c r="E22" s="8">
        <v>0.93407845941061707</v>
      </c>
      <c r="F22" s="8">
        <v>1.0727977084816311</v>
      </c>
      <c r="G22" s="8">
        <v>1.0936164356169753</v>
      </c>
    </row>
    <row r="23" spans="1:9" x14ac:dyDescent="0.2">
      <c r="A23" s="12" t="s">
        <v>127</v>
      </c>
      <c r="B23" s="8">
        <v>4.7288245737580947</v>
      </c>
      <c r="C23" s="8">
        <v>4.4356449158131523</v>
      </c>
      <c r="D23" s="8">
        <v>4.3177027944454416</v>
      </c>
      <c r="E23" s="8">
        <v>4.5813253666324512</v>
      </c>
      <c r="F23" s="8">
        <v>4.5327312387007463</v>
      </c>
      <c r="G23" s="8">
        <v>4.3965873112267708</v>
      </c>
    </row>
    <row r="24" spans="1:9" x14ac:dyDescent="0.2">
      <c r="A24" s="12" t="s">
        <v>376</v>
      </c>
      <c r="B24" s="8">
        <v>17</v>
      </c>
      <c r="C24" s="8">
        <v>17</v>
      </c>
      <c r="D24" s="8">
        <v>17</v>
      </c>
      <c r="E24" s="8">
        <v>17</v>
      </c>
      <c r="F24" s="8">
        <v>17</v>
      </c>
      <c r="G24" s="8">
        <v>17</v>
      </c>
    </row>
    <row r="25" spans="1:9" x14ac:dyDescent="0.2">
      <c r="A25" s="12" t="s">
        <v>377</v>
      </c>
      <c r="B25" s="8">
        <f>SUM(B26:B29)</f>
        <v>-4.9999000000000002E-2</v>
      </c>
      <c r="C25" s="8">
        <f t="shared" ref="C25:G25" si="1">SUM(C26:C29)</f>
        <v>8.5079821178840748E-2</v>
      </c>
      <c r="D25" s="8">
        <f t="shared" si="1"/>
        <v>0.122368896586769</v>
      </c>
      <c r="E25" s="8">
        <f t="shared" si="1"/>
        <v>0.14959001904078742</v>
      </c>
      <c r="F25" s="8">
        <f t="shared" si="1"/>
        <v>0.16968144497884899</v>
      </c>
      <c r="G25" s="8">
        <f t="shared" si="1"/>
        <v>0.18465153317294006</v>
      </c>
    </row>
    <row r="26" spans="1:9" x14ac:dyDescent="0.2">
      <c r="A26" s="310" t="s">
        <v>378</v>
      </c>
      <c r="B26" s="30">
        <v>-4.9999000000000002E-2</v>
      </c>
      <c r="C26" s="30">
        <v>-0.13145599667843255</v>
      </c>
      <c r="D26" s="30">
        <v>-0.18463712856383685</v>
      </c>
      <c r="E26" s="30">
        <v>-0.22765070783665609</v>
      </c>
      <c r="F26" s="30">
        <v>-0.2620845612611542</v>
      </c>
      <c r="G26" s="30">
        <v>-0.28944406252169097</v>
      </c>
    </row>
    <row r="27" spans="1:9" x14ac:dyDescent="0.2">
      <c r="A27" s="310" t="s">
        <v>379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9" x14ac:dyDescent="0.2">
      <c r="A28" s="310" t="s">
        <v>380</v>
      </c>
      <c r="B28" s="30">
        <v>0</v>
      </c>
      <c r="C28" s="30">
        <v>0.11653581785727329</v>
      </c>
      <c r="D28" s="30">
        <v>0.20700602515060584</v>
      </c>
      <c r="E28" s="30">
        <v>0.2772407268774435</v>
      </c>
      <c r="F28" s="30">
        <v>0.33176600624000319</v>
      </c>
      <c r="G28" s="30">
        <v>0.37409559569463102</v>
      </c>
    </row>
    <row r="29" spans="1:9" x14ac:dyDescent="0.2">
      <c r="A29" s="312" t="s">
        <v>381</v>
      </c>
      <c r="B29" s="93">
        <v>0</v>
      </c>
      <c r="C29" s="93">
        <v>0.1</v>
      </c>
      <c r="D29" s="93">
        <v>0.1</v>
      </c>
      <c r="E29" s="93">
        <v>0.1</v>
      </c>
      <c r="F29" s="93">
        <v>0.1</v>
      </c>
      <c r="G29" s="93">
        <v>0.1</v>
      </c>
    </row>
    <row r="30" spans="1:9" x14ac:dyDescent="0.2">
      <c r="A30" s="12" t="s">
        <v>382</v>
      </c>
      <c r="B30" s="8">
        <v>42.076196472929226</v>
      </c>
      <c r="C30" s="8">
        <v>41.812725664229298</v>
      </c>
      <c r="D30" s="8">
        <v>43.526251978569597</v>
      </c>
      <c r="E30" s="8">
        <v>45.229120871648448</v>
      </c>
      <c r="F30" s="8">
        <v>45.931583549410767</v>
      </c>
      <c r="G30" s="8">
        <v>45.690028542675797</v>
      </c>
    </row>
    <row r="31" spans="1:9" ht="12.75" thickBot="1" x14ac:dyDescent="0.25">
      <c r="A31" s="57"/>
      <c r="B31" s="8"/>
      <c r="C31" s="8"/>
      <c r="D31" s="8"/>
      <c r="E31" s="8"/>
      <c r="F31" s="8"/>
      <c r="G31" s="8"/>
    </row>
    <row r="32" spans="1:9" x14ac:dyDescent="0.2">
      <c r="A32" s="313" t="s">
        <v>383</v>
      </c>
      <c r="B32" s="94">
        <v>-1.3151695008634832</v>
      </c>
      <c r="C32" s="94">
        <v>-1.1180939052295926</v>
      </c>
      <c r="D32" s="94">
        <v>-2.7596727758649919</v>
      </c>
      <c r="E32" s="94">
        <v>-4.3648541792514663</v>
      </c>
      <c r="F32" s="94">
        <v>-5.0824849011075983</v>
      </c>
      <c r="G32" s="94">
        <v>-4.9107907176921728</v>
      </c>
    </row>
    <row r="33" spans="1:7" ht="12.75" thickBot="1" x14ac:dyDescent="0.25">
      <c r="A33" s="92" t="s">
        <v>384</v>
      </c>
      <c r="B33" s="95">
        <v>1.3585984983911332</v>
      </c>
      <c r="C33" s="8">
        <v>1.4735902536748473</v>
      </c>
      <c r="D33" s="8">
        <v>1.7666670191872429</v>
      </c>
      <c r="E33" s="8">
        <v>2.6106366029847625</v>
      </c>
      <c r="F33" s="8">
        <v>3.6870849945757271</v>
      </c>
      <c r="G33" s="8">
        <v>4.6398465434038689</v>
      </c>
    </row>
    <row r="34" spans="1:7" x14ac:dyDescent="0.2">
      <c r="A34" s="313" t="s">
        <v>385</v>
      </c>
      <c r="B34" s="8">
        <v>43.434794971320358</v>
      </c>
      <c r="C34" s="94">
        <v>43.286315917904147</v>
      </c>
      <c r="D34" s="94">
        <v>45.292918997756843</v>
      </c>
      <c r="E34" s="94">
        <v>47.83975747463321</v>
      </c>
      <c r="F34" s="94">
        <v>49.618668543986495</v>
      </c>
      <c r="G34" s="94">
        <v>50.329875086079667</v>
      </c>
    </row>
    <row r="35" spans="1:7" ht="12.75" thickBot="1" x14ac:dyDescent="0.25">
      <c r="A35" s="96"/>
      <c r="B35" s="34"/>
      <c r="C35" s="34"/>
      <c r="D35" s="34"/>
      <c r="E35" s="34"/>
      <c r="F35" s="34"/>
      <c r="G35" s="34"/>
    </row>
    <row r="36" spans="1:7" ht="12.75" thickTop="1" x14ac:dyDescent="0.2">
      <c r="A36" s="314" t="s">
        <v>386</v>
      </c>
      <c r="B36" s="8">
        <v>-2.6737679992546148</v>
      </c>
      <c r="C36" s="8">
        <v>-2.5916841589044424</v>
      </c>
      <c r="D36" s="8">
        <v>-4.5263397950522375</v>
      </c>
      <c r="E36" s="8">
        <v>-6.9754907822362284</v>
      </c>
      <c r="F36" s="8">
        <v>-8.7695698956833255</v>
      </c>
      <c r="G36" s="8">
        <v>-9.5506372610960426</v>
      </c>
    </row>
    <row r="37" spans="1:7" x14ac:dyDescent="0.2">
      <c r="A37" s="314"/>
      <c r="B37" s="8"/>
      <c r="C37" s="8"/>
      <c r="D37" s="8"/>
      <c r="E37" s="8"/>
      <c r="F37" s="8"/>
      <c r="G37" s="8"/>
    </row>
    <row r="38" spans="1:7" x14ac:dyDescent="0.2">
      <c r="A38" s="314" t="s">
        <v>387</v>
      </c>
      <c r="B38" s="8">
        <v>44.5</v>
      </c>
      <c r="C38" s="8">
        <v>54.47133212589624</v>
      </c>
      <c r="D38" s="8">
        <v>68.24108775447587</v>
      </c>
      <c r="E38" s="8">
        <v>100.98453764193863</v>
      </c>
      <c r="F38" s="8">
        <v>142.0826013793864</v>
      </c>
      <c r="G38" s="8">
        <v>178.0549524182365</v>
      </c>
    </row>
    <row r="39" spans="1:7" x14ac:dyDescent="0.2">
      <c r="B39" s="8"/>
      <c r="C39" s="8"/>
      <c r="D39" s="8"/>
      <c r="E39" s="8"/>
      <c r="F39" s="8"/>
      <c r="G39" s="8"/>
    </row>
    <row r="40" spans="1:7" x14ac:dyDescent="0.2">
      <c r="A40" s="307" t="s">
        <v>130</v>
      </c>
    </row>
    <row r="44" spans="1:7" x14ac:dyDescent="0.2">
      <c r="B44" s="8"/>
      <c r="C44" s="8"/>
      <c r="D44" s="8"/>
      <c r="E44" s="8"/>
      <c r="F44" s="8"/>
      <c r="G44" s="8"/>
    </row>
    <row r="45" spans="1:7" x14ac:dyDescent="0.2">
      <c r="B45" s="48"/>
      <c r="C45" s="48"/>
      <c r="D45" s="48"/>
      <c r="E45" s="48"/>
      <c r="F45" s="48"/>
      <c r="G45" s="48"/>
    </row>
    <row r="46" spans="1:7" x14ac:dyDescent="0.2">
      <c r="B46" s="8"/>
      <c r="C46" s="8"/>
      <c r="D46" s="8"/>
      <c r="E46" s="8"/>
      <c r="F46" s="8"/>
      <c r="G46" s="8"/>
    </row>
    <row r="48" spans="1:7" x14ac:dyDescent="0.2">
      <c r="B48" s="8"/>
      <c r="C48" s="8"/>
      <c r="D48" s="8"/>
      <c r="E48" s="8"/>
      <c r="F48" s="8"/>
      <c r="G48" s="8"/>
    </row>
    <row r="49" spans="1:7" x14ac:dyDescent="0.2">
      <c r="B49" s="8"/>
      <c r="C49" s="8"/>
      <c r="D49" s="8"/>
      <c r="E49" s="8"/>
      <c r="F49" s="8"/>
      <c r="G49" s="8"/>
    </row>
    <row r="50" spans="1:7" x14ac:dyDescent="0.2">
      <c r="B50" s="8"/>
      <c r="C50" s="8"/>
      <c r="D50" s="8"/>
      <c r="E50" s="8"/>
      <c r="F50" s="8"/>
      <c r="G50" s="8"/>
    </row>
    <row r="51" spans="1:7" x14ac:dyDescent="0.2">
      <c r="B51" s="8"/>
      <c r="C51" s="8"/>
      <c r="D51" s="8"/>
      <c r="E51" s="8"/>
      <c r="F51" s="8"/>
      <c r="G51" s="8"/>
    </row>
    <row r="52" spans="1:7" x14ac:dyDescent="0.2">
      <c r="B52" s="8"/>
      <c r="C52" s="8"/>
      <c r="D52" s="8"/>
      <c r="E52" s="8"/>
      <c r="F52" s="8"/>
      <c r="G52" s="8"/>
    </row>
    <row r="54" spans="1:7" x14ac:dyDescent="0.2">
      <c r="B54" s="8"/>
      <c r="C54" s="8"/>
      <c r="D54" s="8"/>
      <c r="E54" s="8"/>
      <c r="F54" s="8"/>
      <c r="G54" s="8"/>
    </row>
    <row r="57" spans="1:7" x14ac:dyDescent="0.2">
      <c r="B57" s="8"/>
      <c r="C57" s="8"/>
      <c r="D57" s="8"/>
      <c r="E57" s="8"/>
      <c r="F57" s="8"/>
      <c r="G57" s="8"/>
    </row>
    <row r="58" spans="1:7" ht="15" x14ac:dyDescent="0.25">
      <c r="B58"/>
      <c r="C58"/>
      <c r="D58"/>
      <c r="E58"/>
      <c r="F58"/>
      <c r="G58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 s="47"/>
      <c r="C63" s="47"/>
      <c r="D63" s="47"/>
      <c r="E63" s="47"/>
      <c r="F63" s="47"/>
      <c r="G63" s="47"/>
    </row>
    <row r="64" spans="1:7" ht="15" x14ac:dyDescent="0.25">
      <c r="A64"/>
      <c r="B64"/>
      <c r="C64"/>
      <c r="D64"/>
      <c r="E64"/>
      <c r="F64"/>
      <c r="G64"/>
    </row>
    <row r="67" spans="1:7" x14ac:dyDescent="0.2">
      <c r="B67" s="8"/>
      <c r="C67" s="8"/>
      <c r="D67" s="8"/>
      <c r="E67" s="8"/>
      <c r="F67" s="8"/>
      <c r="G67" s="8"/>
    </row>
    <row r="68" spans="1:7" x14ac:dyDescent="0.2">
      <c r="A68" s="57"/>
      <c r="B68" s="8"/>
      <c r="C68" s="8"/>
      <c r="D68" s="8"/>
      <c r="E68" s="8"/>
      <c r="F68" s="8"/>
      <c r="G68" s="8"/>
    </row>
    <row r="69" spans="1:7" x14ac:dyDescent="0.2">
      <c r="A69" s="57"/>
      <c r="B69" s="8"/>
      <c r="C69" s="8"/>
      <c r="D69" s="8"/>
      <c r="E69" s="8"/>
      <c r="F69" s="8"/>
      <c r="G69" s="8"/>
    </row>
    <row r="70" spans="1:7" x14ac:dyDescent="0.2">
      <c r="A70" s="57"/>
      <c r="B70" s="8"/>
      <c r="C70" s="8"/>
      <c r="D70" s="8"/>
      <c r="E70" s="8"/>
      <c r="F70" s="8"/>
      <c r="G70" s="8"/>
    </row>
    <row r="71" spans="1:7" x14ac:dyDescent="0.2">
      <c r="A71" s="57"/>
      <c r="B71" s="8"/>
      <c r="C71" s="8"/>
      <c r="D71" s="8"/>
      <c r="E71" s="8"/>
      <c r="F71" s="8"/>
      <c r="G71" s="8"/>
    </row>
    <row r="72" spans="1:7" x14ac:dyDescent="0.2">
      <c r="A72" s="46"/>
      <c r="B72" s="8"/>
      <c r="C72" s="8"/>
      <c r="D72" s="8"/>
      <c r="E72" s="8"/>
      <c r="F72" s="8"/>
      <c r="G72" s="8"/>
    </row>
    <row r="73" spans="1:7" x14ac:dyDescent="0.2">
      <c r="A73" s="46"/>
      <c r="B73" s="8"/>
      <c r="C73" s="8"/>
      <c r="D73" s="8"/>
      <c r="E73" s="8"/>
      <c r="F73" s="8"/>
      <c r="G73" s="8"/>
    </row>
    <row r="74" spans="1:7" x14ac:dyDescent="0.2">
      <c r="A74" s="46"/>
      <c r="B74" s="8"/>
      <c r="C74" s="8"/>
      <c r="D74" s="8"/>
      <c r="E74" s="8"/>
      <c r="F74" s="8"/>
      <c r="G74" s="8"/>
    </row>
    <row r="75" spans="1:7" x14ac:dyDescent="0.2">
      <c r="A75" s="46"/>
      <c r="B75" s="8"/>
      <c r="C75" s="8"/>
      <c r="D75" s="8"/>
      <c r="E75" s="8"/>
      <c r="F75" s="8"/>
      <c r="G75" s="8"/>
    </row>
    <row r="76" spans="1:7" x14ac:dyDescent="0.2">
      <c r="A76" s="57"/>
      <c r="B76" s="8"/>
      <c r="C76" s="8"/>
      <c r="D76" s="8"/>
      <c r="E76" s="8"/>
      <c r="F76" s="8"/>
      <c r="G76" s="8"/>
    </row>
    <row r="77" spans="1:7" x14ac:dyDescent="0.2">
      <c r="A77" s="57"/>
      <c r="B77" s="8"/>
      <c r="C77" s="8"/>
      <c r="D77" s="8"/>
      <c r="E77" s="8"/>
      <c r="F77" s="8"/>
      <c r="G77" s="8"/>
    </row>
    <row r="78" spans="1:7" x14ac:dyDescent="0.2">
      <c r="A78" s="57"/>
      <c r="B78" s="8"/>
      <c r="C78" s="8"/>
      <c r="D78" s="8"/>
      <c r="E78" s="8"/>
      <c r="F78" s="8"/>
      <c r="G78" s="8"/>
    </row>
    <row r="79" spans="1:7" x14ac:dyDescent="0.2">
      <c r="B79" s="8"/>
      <c r="C79" s="8"/>
      <c r="D79" s="8"/>
      <c r="E79" s="8"/>
      <c r="F79" s="8"/>
      <c r="G79" s="8"/>
    </row>
    <row r="80" spans="1:7" x14ac:dyDescent="0.2">
      <c r="A80" s="57"/>
      <c r="B80" s="8"/>
      <c r="C80" s="8"/>
      <c r="D80" s="8"/>
      <c r="E80" s="8"/>
      <c r="F80" s="8"/>
      <c r="G80" s="8"/>
    </row>
    <row r="81" spans="1:7" x14ac:dyDescent="0.2">
      <c r="A81" s="57"/>
      <c r="B81" s="8"/>
      <c r="C81" s="8"/>
      <c r="D81" s="8"/>
      <c r="E81" s="8"/>
      <c r="F81" s="8"/>
      <c r="G81" s="8"/>
    </row>
    <row r="82" spans="1:7" x14ac:dyDescent="0.2">
      <c r="A82" s="57"/>
      <c r="B82" s="8"/>
      <c r="C82" s="8"/>
      <c r="D82" s="8"/>
      <c r="E82" s="8"/>
      <c r="F82" s="8"/>
      <c r="G82" s="8"/>
    </row>
    <row r="83" spans="1:7" x14ac:dyDescent="0.2">
      <c r="A83" s="57"/>
      <c r="B83" s="8"/>
      <c r="C83" s="8"/>
      <c r="D83" s="8"/>
      <c r="E83" s="8"/>
      <c r="F83" s="8"/>
      <c r="G83" s="8"/>
    </row>
    <row r="84" spans="1:7" x14ac:dyDescent="0.2">
      <c r="A84" s="57"/>
      <c r="B84" s="8"/>
      <c r="C84" s="8"/>
      <c r="D84" s="8"/>
      <c r="E84" s="8"/>
      <c r="F84" s="8"/>
      <c r="G84" s="8"/>
    </row>
    <row r="85" spans="1:7" x14ac:dyDescent="0.2">
      <c r="A85" s="57"/>
      <c r="B85" s="8"/>
      <c r="C85" s="8"/>
      <c r="D85" s="8"/>
      <c r="E85" s="8"/>
      <c r="F85" s="8"/>
      <c r="G85" s="8"/>
    </row>
    <row r="86" spans="1:7" x14ac:dyDescent="0.2">
      <c r="A86" s="57"/>
      <c r="B86" s="8"/>
      <c r="C86" s="8"/>
      <c r="D86" s="8"/>
      <c r="E86" s="8"/>
      <c r="F86" s="8"/>
      <c r="G86" s="8"/>
    </row>
    <row r="87" spans="1:7" x14ac:dyDescent="0.2">
      <c r="A87" s="57"/>
      <c r="B87" s="8"/>
      <c r="C87" s="8"/>
      <c r="D87" s="8"/>
      <c r="E87" s="8"/>
      <c r="F87" s="8"/>
      <c r="G87" s="8"/>
    </row>
    <row r="88" spans="1:7" x14ac:dyDescent="0.2">
      <c r="A88" s="46"/>
      <c r="B88" s="8"/>
      <c r="C88" s="8"/>
      <c r="D88" s="8"/>
      <c r="E88" s="8"/>
      <c r="F88" s="8"/>
      <c r="G88" s="8"/>
    </row>
    <row r="89" spans="1:7" x14ac:dyDescent="0.2">
      <c r="A89" s="46"/>
      <c r="B89" s="8"/>
      <c r="C89" s="8"/>
      <c r="D89" s="8"/>
      <c r="E89" s="8"/>
      <c r="F89" s="8"/>
      <c r="G89" s="8"/>
    </row>
    <row r="90" spans="1:7" x14ac:dyDescent="0.2">
      <c r="A90" s="46"/>
      <c r="B90" s="8"/>
      <c r="C90" s="8"/>
      <c r="D90" s="8"/>
      <c r="E90" s="8"/>
      <c r="F90" s="8"/>
      <c r="G90" s="8"/>
    </row>
    <row r="91" spans="1:7" x14ac:dyDescent="0.2">
      <c r="A91" s="46"/>
      <c r="B91" s="8"/>
      <c r="C91" s="8"/>
      <c r="D91" s="8"/>
      <c r="E91" s="8"/>
      <c r="F91" s="8"/>
      <c r="G91" s="8"/>
    </row>
    <row r="92" spans="1:7" x14ac:dyDescent="0.2">
      <c r="A92" s="57"/>
      <c r="B92" s="8"/>
      <c r="C92" s="8"/>
      <c r="D92" s="8"/>
      <c r="E92" s="8"/>
      <c r="F92" s="8"/>
      <c r="G92" s="8"/>
    </row>
    <row r="93" spans="1:7" x14ac:dyDescent="0.2">
      <c r="A93" s="57"/>
      <c r="B93" s="8"/>
      <c r="C93" s="8"/>
      <c r="D93" s="8"/>
      <c r="E93" s="8"/>
      <c r="F93" s="8"/>
      <c r="G93" s="8"/>
    </row>
    <row r="94" spans="1:7" x14ac:dyDescent="0.2">
      <c r="A94" s="57"/>
      <c r="B94" s="8"/>
      <c r="C94" s="8"/>
      <c r="D94" s="8"/>
      <c r="E94" s="8"/>
      <c r="F94" s="8"/>
      <c r="G94" s="8"/>
    </row>
    <row r="95" spans="1:7" x14ac:dyDescent="0.2">
      <c r="A95" s="58"/>
      <c r="B95" s="8"/>
      <c r="C95" s="8"/>
      <c r="D95" s="8"/>
      <c r="E95" s="8"/>
      <c r="F95" s="8"/>
      <c r="G95" s="8"/>
    </row>
  </sheetData>
  <mergeCells count="3">
    <mergeCell ref="A3:G3"/>
    <mergeCell ref="A17:G17"/>
    <mergeCell ref="A1:I1"/>
  </mergeCells>
  <hyperlinks>
    <hyperlink ref="A40" location="CONTENTS!A1" display="Back to Contents" xr:uid="{8EC11E62-29BC-4310-BD28-2FC92F332BC2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H25" sqref="H25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rgb="FF00B050"/>
  </sheetPr>
  <dimension ref="A1:P36"/>
  <sheetViews>
    <sheetView zoomScaleNormal="100" workbookViewId="0">
      <selection activeCell="A36" sqref="A36:B36"/>
    </sheetView>
  </sheetViews>
  <sheetFormatPr defaultColWidth="8.85546875" defaultRowHeight="12" customHeight="1" x14ac:dyDescent="0.2"/>
  <cols>
    <col min="1" max="1" width="64.85546875" style="4" customWidth="1"/>
    <col min="2" max="16" width="6.7109375" style="4" customWidth="1"/>
    <col min="17" max="16384" width="8.85546875" style="4"/>
  </cols>
  <sheetData>
    <row r="1" spans="1:16" ht="12" customHeight="1" x14ac:dyDescent="0.2">
      <c r="A1" s="4" t="s">
        <v>266</v>
      </c>
    </row>
    <row r="2" spans="1:16" ht="12" customHeight="1" x14ac:dyDescent="0.2">
      <c r="A2" s="71"/>
      <c r="B2" s="52">
        <v>2014</v>
      </c>
      <c r="C2" s="52">
        <v>2015</v>
      </c>
      <c r="D2" s="52">
        <v>2016</v>
      </c>
      <c r="E2" s="52">
        <v>2017</v>
      </c>
      <c r="F2" s="52">
        <v>2018</v>
      </c>
      <c r="G2" s="52">
        <v>2019</v>
      </c>
      <c r="H2" s="52">
        <v>2020</v>
      </c>
      <c r="I2" s="52">
        <v>2021</v>
      </c>
      <c r="J2" s="52">
        <v>2022</v>
      </c>
      <c r="K2" s="52">
        <v>2023</v>
      </c>
      <c r="L2" s="52">
        <v>2024</v>
      </c>
      <c r="M2" s="52">
        <v>2025</v>
      </c>
      <c r="N2" s="52">
        <v>2026</v>
      </c>
      <c r="O2" s="52">
        <v>2027</v>
      </c>
      <c r="P2" s="52">
        <v>2028</v>
      </c>
    </row>
    <row r="3" spans="1:16" ht="12" customHeight="1" x14ac:dyDescent="0.2">
      <c r="A3" s="72" t="s">
        <v>267</v>
      </c>
      <c r="B3" s="98">
        <v>-1.1200000000000001</v>
      </c>
      <c r="C3" s="282">
        <v>-0.33</v>
      </c>
      <c r="D3" s="282">
        <v>0.88</v>
      </c>
      <c r="E3" s="282">
        <v>0.85</v>
      </c>
      <c r="F3" s="282">
        <v>0.17</v>
      </c>
      <c r="G3" s="282">
        <v>-0.91</v>
      </c>
      <c r="H3" s="282">
        <v>-2.2999999999999998</v>
      </c>
      <c r="I3" s="282">
        <v>-3.31</v>
      </c>
      <c r="J3" s="283">
        <v>-2.41</v>
      </c>
      <c r="K3" s="185">
        <v>-2.67</v>
      </c>
      <c r="L3" s="284"/>
      <c r="M3" s="282"/>
      <c r="N3" s="282"/>
      <c r="O3" s="284"/>
      <c r="P3" s="284"/>
    </row>
    <row r="4" spans="1:16" ht="12" customHeight="1" x14ac:dyDescent="0.2">
      <c r="A4" s="72" t="s">
        <v>268</v>
      </c>
      <c r="B4" s="98"/>
      <c r="C4" s="282"/>
      <c r="D4" s="282"/>
      <c r="E4" s="282"/>
      <c r="F4" s="282"/>
      <c r="G4" s="282"/>
      <c r="H4" s="282"/>
      <c r="I4" s="282"/>
      <c r="J4" s="283"/>
      <c r="K4" s="282"/>
      <c r="L4" s="282">
        <v>-1.71</v>
      </c>
      <c r="M4" s="282">
        <v>-1.75</v>
      </c>
      <c r="N4" s="282"/>
      <c r="O4" s="282"/>
      <c r="P4" s="282"/>
    </row>
    <row r="5" spans="1:16" ht="12" customHeight="1" x14ac:dyDescent="0.2">
      <c r="A5" s="72" t="s">
        <v>269</v>
      </c>
      <c r="B5" s="99"/>
      <c r="C5" s="99"/>
      <c r="D5" s="99"/>
      <c r="E5" s="99"/>
      <c r="F5" s="285">
        <v>-1.5</v>
      </c>
      <c r="G5" s="285">
        <v>-1.25</v>
      </c>
      <c r="H5" s="285">
        <v>-1</v>
      </c>
      <c r="I5" s="285"/>
      <c r="J5" s="285"/>
      <c r="K5" s="285"/>
      <c r="L5" s="285"/>
      <c r="M5" s="285"/>
      <c r="N5" s="285"/>
      <c r="O5" s="285"/>
      <c r="P5" s="285"/>
    </row>
    <row r="6" spans="1:16" ht="12" customHeight="1" x14ac:dyDescent="0.2">
      <c r="A6" s="72" t="s">
        <v>270</v>
      </c>
      <c r="B6" s="99"/>
      <c r="C6" s="99"/>
      <c r="D6" s="99"/>
      <c r="E6" s="99"/>
      <c r="F6" s="285"/>
      <c r="G6" s="285"/>
      <c r="H6" s="285"/>
      <c r="I6" s="285">
        <v>-4</v>
      </c>
      <c r="J6" s="285"/>
      <c r="K6" s="285"/>
      <c r="L6" s="285"/>
      <c r="M6" s="285"/>
      <c r="N6" s="285"/>
      <c r="O6" s="285"/>
      <c r="P6" s="285"/>
    </row>
    <row r="7" spans="1:16" ht="12" customHeight="1" x14ac:dyDescent="0.2">
      <c r="A7" s="72" t="s">
        <v>271</v>
      </c>
      <c r="B7" s="100"/>
      <c r="C7" s="285"/>
      <c r="D7" s="285"/>
      <c r="E7" s="285"/>
      <c r="F7" s="285"/>
      <c r="G7" s="285"/>
      <c r="H7" s="285"/>
      <c r="I7" s="285"/>
      <c r="J7" s="285">
        <v>-5.6</v>
      </c>
      <c r="K7" s="285">
        <v>-1</v>
      </c>
      <c r="L7" s="285"/>
      <c r="M7" s="285"/>
      <c r="N7" s="285"/>
      <c r="O7" s="285"/>
      <c r="P7" s="285"/>
    </row>
    <row r="8" spans="1:16" ht="12" customHeight="1" x14ac:dyDescent="0.2">
      <c r="A8" s="72" t="s">
        <v>272</v>
      </c>
      <c r="B8" s="100"/>
      <c r="C8" s="285"/>
      <c r="D8" s="285"/>
      <c r="E8" s="285"/>
      <c r="F8" s="285"/>
      <c r="G8" s="285"/>
      <c r="H8" s="285"/>
      <c r="I8" s="285"/>
      <c r="J8" s="284"/>
      <c r="K8" s="285"/>
      <c r="L8" s="285">
        <v>-2.75</v>
      </c>
      <c r="M8" s="285">
        <v>-2.25</v>
      </c>
      <c r="N8" s="285">
        <v>-1.75</v>
      </c>
      <c r="O8" s="285">
        <v>-1.25</v>
      </c>
      <c r="P8" s="285">
        <v>-1</v>
      </c>
    </row>
    <row r="26" x14ac:dyDescent="0.2"/>
    <row r="36" spans="1:2" ht="12" customHeight="1" x14ac:dyDescent="0.2">
      <c r="A36" s="324" t="s">
        <v>130</v>
      </c>
      <c r="B36" s="324"/>
    </row>
  </sheetData>
  <mergeCells count="1">
    <mergeCell ref="A36:B36"/>
  </mergeCells>
  <hyperlinks>
    <hyperlink ref="A36:B36" location="CONTENTS!A1" display="Back to Contents" xr:uid="{51D4B2B6-A6D1-4C6E-9178-76BFD082C060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5B50-7D70-4D90-B270-0F5468BEB549}">
  <sheetPr>
    <tabColor rgb="FF00B050"/>
  </sheetPr>
  <dimension ref="A1:L32"/>
  <sheetViews>
    <sheetView workbookViewId="0">
      <selection activeCell="A32" sqref="A32:B32"/>
    </sheetView>
  </sheetViews>
  <sheetFormatPr defaultColWidth="8.85546875" defaultRowHeight="12" x14ac:dyDescent="0.2"/>
  <cols>
    <col min="1" max="1" width="18.28515625" style="194" customWidth="1"/>
    <col min="2" max="12" width="9.140625" style="194" bestFit="1" customWidth="1"/>
    <col min="13" max="16384" width="8.85546875" style="194"/>
  </cols>
  <sheetData>
    <row r="1" spans="1:12" x14ac:dyDescent="0.2">
      <c r="A1" s="194" t="s">
        <v>273</v>
      </c>
    </row>
    <row r="2" spans="1:12" x14ac:dyDescent="0.2">
      <c r="A2" s="199" t="s">
        <v>106</v>
      </c>
      <c r="B2" s="199" t="s">
        <v>107</v>
      </c>
      <c r="C2" s="199" t="s">
        <v>85</v>
      </c>
      <c r="D2" s="199" t="s">
        <v>108</v>
      </c>
      <c r="E2" s="199" t="s">
        <v>109</v>
      </c>
      <c r="F2" s="199" t="s">
        <v>110</v>
      </c>
      <c r="G2" s="199" t="s">
        <v>111</v>
      </c>
      <c r="H2" s="199" t="s">
        <v>30</v>
      </c>
      <c r="I2" s="199" t="s">
        <v>112</v>
      </c>
      <c r="J2" s="199" t="s">
        <v>113</v>
      </c>
      <c r="K2" s="199" t="s">
        <v>114</v>
      </c>
      <c r="L2" s="199" t="s">
        <v>31</v>
      </c>
    </row>
    <row r="3" spans="1:12" ht="24" x14ac:dyDescent="0.2">
      <c r="A3" s="196" t="s">
        <v>274</v>
      </c>
      <c r="B3" s="197">
        <v>91.652000000000001</v>
      </c>
      <c r="C3" s="197">
        <v>30.969000000000001</v>
      </c>
      <c r="D3" s="197">
        <v>-33.168999999999997</v>
      </c>
      <c r="E3" s="197">
        <v>-75.634</v>
      </c>
      <c r="F3" s="197">
        <v>-48.268999999999998</v>
      </c>
      <c r="G3" s="197">
        <v>-16.651</v>
      </c>
      <c r="H3" s="197">
        <v>329.28500000000003</v>
      </c>
      <c r="I3" s="197">
        <v>312.30799999999999</v>
      </c>
      <c r="J3" s="197">
        <v>216.345</v>
      </c>
      <c r="K3" s="197">
        <v>286.06599999999997</v>
      </c>
      <c r="L3" s="197">
        <v>177.173</v>
      </c>
    </row>
    <row r="4" spans="1:12" ht="48" x14ac:dyDescent="0.2">
      <c r="A4" s="198" t="s">
        <v>275</v>
      </c>
      <c r="B4" s="197">
        <v>99.326999999999998</v>
      </c>
      <c r="C4" s="197">
        <v>56.959000000000003</v>
      </c>
      <c r="D4" s="197">
        <v>16.509</v>
      </c>
      <c r="E4" s="197">
        <v>-33.710999999999999</v>
      </c>
      <c r="F4" s="197">
        <v>-24.713999999999999</v>
      </c>
      <c r="G4" s="197">
        <v>20.943999999999999</v>
      </c>
      <c r="H4" s="197">
        <v>356.32900000000001</v>
      </c>
      <c r="I4" s="197">
        <v>367.77199999999999</v>
      </c>
      <c r="J4" s="197">
        <v>281.404</v>
      </c>
      <c r="K4" s="197">
        <v>350.42200000000003</v>
      </c>
      <c r="L4" s="197">
        <v>232.42400000000001</v>
      </c>
    </row>
    <row r="5" spans="1:12" ht="36" x14ac:dyDescent="0.2">
      <c r="A5" s="196" t="s">
        <v>276</v>
      </c>
      <c r="B5" s="197">
        <v>-21.359000000000151</v>
      </c>
      <c r="C5" s="197">
        <v>17.159000000000106</v>
      </c>
      <c r="D5" s="197">
        <v>-81.309999999999945</v>
      </c>
      <c r="E5" s="197">
        <v>-5.0600000000001728</v>
      </c>
      <c r="F5" s="197">
        <v>-15.074999999999818</v>
      </c>
      <c r="G5" s="197">
        <v>5.6609999999998308</v>
      </c>
      <c r="H5" s="197">
        <v>409.39200000000028</v>
      </c>
      <c r="I5" s="197">
        <v>417.09699999999975</v>
      </c>
      <c r="J5" s="197">
        <v>430.88000000000011</v>
      </c>
      <c r="K5" s="197">
        <v>236.44500000000016</v>
      </c>
      <c r="L5" s="197">
        <v>257.83099999999968</v>
      </c>
    </row>
    <row r="11" spans="1:12" ht="12.75" x14ac:dyDescent="0.2">
      <c r="A11" s="195"/>
    </row>
    <row r="12" spans="1:12" ht="15" x14ac:dyDescent="0.25">
      <c r="A12" s="180"/>
    </row>
    <row r="13" spans="1:12" ht="15" x14ac:dyDescent="0.25">
      <c r="A13" s="180"/>
    </row>
    <row r="14" spans="1:12" ht="15" x14ac:dyDescent="0.25">
      <c r="A14" s="180"/>
    </row>
    <row r="32" spans="1:2" x14ac:dyDescent="0.2">
      <c r="A32" s="324" t="s">
        <v>130</v>
      </c>
      <c r="B32" s="324"/>
    </row>
  </sheetData>
  <mergeCells count="1">
    <mergeCell ref="A32:B32"/>
  </mergeCells>
  <conditionalFormatting sqref="A5">
    <cfRule type="expression" dxfId="0" priority="3">
      <formula>#REF!&lt;&gt;HM64982</formula>
    </cfRule>
  </conditionalFormatting>
  <hyperlinks>
    <hyperlink ref="A32:B32" location="CONTENTS!A1" display="Back to Contents" xr:uid="{06B3D8ED-4769-4B60-AFA9-B897934253F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rgb="FF00B050"/>
  </sheetPr>
  <dimension ref="A1:P86"/>
  <sheetViews>
    <sheetView zoomScaleNormal="100" workbookViewId="0">
      <selection activeCell="G41" sqref="G41"/>
    </sheetView>
  </sheetViews>
  <sheetFormatPr defaultColWidth="9.140625" defaultRowHeight="12" x14ac:dyDescent="0.2"/>
  <cols>
    <col min="1" max="1" width="47.28515625" style="4" customWidth="1"/>
    <col min="2" max="13" width="6.5703125" style="4" customWidth="1"/>
    <col min="14" max="16" width="5.7109375" style="4" bestFit="1" customWidth="1"/>
    <col min="17" max="16384" width="9.140625" style="4"/>
  </cols>
  <sheetData>
    <row r="1" spans="1:14" x14ac:dyDescent="0.2">
      <c r="A1" s="4" t="s">
        <v>277</v>
      </c>
    </row>
    <row r="2" spans="1:14" ht="13.15" customHeight="1" x14ac:dyDescent="0.2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  <c r="M2" s="3">
        <v>2025</v>
      </c>
      <c r="N2" s="15"/>
    </row>
    <row r="3" spans="1:14" ht="13.15" customHeight="1" x14ac:dyDescent="0.2">
      <c r="A3" s="72" t="s">
        <v>278</v>
      </c>
      <c r="B3" s="75">
        <v>41.546179514759167</v>
      </c>
      <c r="C3" s="75">
        <v>39.469492862245318</v>
      </c>
      <c r="D3" s="75">
        <v>36.232214130410092</v>
      </c>
      <c r="E3" s="75">
        <v>33.781826424350264</v>
      </c>
      <c r="F3" s="75">
        <v>31.677755816393411</v>
      </c>
      <c r="G3" s="75">
        <v>29.551735655861933</v>
      </c>
      <c r="H3" s="75">
        <v>36.882939468985739</v>
      </c>
      <c r="I3" s="75">
        <v>40.692005317264226</v>
      </c>
      <c r="J3" s="75">
        <v>42.520374838011243</v>
      </c>
      <c r="K3" s="75">
        <v>42.222228024630354</v>
      </c>
      <c r="L3" s="77">
        <v>43.339879995511993</v>
      </c>
      <c r="M3" s="200"/>
      <c r="N3" s="15"/>
    </row>
    <row r="4" spans="1:14" ht="13.15" customHeight="1" x14ac:dyDescent="0.2">
      <c r="A4" s="73" t="s">
        <v>279</v>
      </c>
      <c r="B4" s="5"/>
      <c r="C4" s="5"/>
      <c r="D4" s="5"/>
      <c r="E4" s="5"/>
      <c r="F4" s="5"/>
      <c r="G4" s="5"/>
      <c r="H4" s="5"/>
      <c r="I4" s="5"/>
      <c r="J4" s="5"/>
      <c r="K4" s="75"/>
      <c r="L4" s="260">
        <v>43.339879995511993</v>
      </c>
      <c r="M4" s="77">
        <v>44.2</v>
      </c>
      <c r="N4" s="15"/>
    </row>
    <row r="5" spans="1:14" ht="13.15" customHeight="1" x14ac:dyDescent="0.2">
      <c r="A5" s="72" t="s">
        <v>280</v>
      </c>
      <c r="B5" s="2"/>
      <c r="C5" s="2"/>
      <c r="D5" s="2"/>
      <c r="E5" s="2"/>
      <c r="F5" s="2">
        <v>55</v>
      </c>
      <c r="G5" s="2">
        <v>55</v>
      </c>
      <c r="H5" s="2">
        <v>55</v>
      </c>
      <c r="I5" s="2">
        <v>55</v>
      </c>
      <c r="J5" s="2">
        <v>55</v>
      </c>
      <c r="K5" s="2">
        <v>55</v>
      </c>
      <c r="L5" s="2">
        <v>55</v>
      </c>
      <c r="M5" s="2">
        <v>55</v>
      </c>
      <c r="N5" s="15"/>
    </row>
    <row r="6" spans="1:14" x14ac:dyDescent="0.2">
      <c r="K6" s="76"/>
      <c r="L6" s="55"/>
      <c r="M6" s="55">
        <v>60</v>
      </c>
      <c r="N6" s="286"/>
    </row>
    <row r="7" spans="1:14" x14ac:dyDescent="0.2">
      <c r="N7" s="15"/>
    </row>
    <row r="8" spans="1:14" x14ac:dyDescent="0.2">
      <c r="N8" s="15"/>
    </row>
    <row r="9" spans="1:14" x14ac:dyDescent="0.2">
      <c r="N9" s="15"/>
    </row>
    <row r="10" spans="1:14" x14ac:dyDescent="0.2">
      <c r="N10" s="15"/>
    </row>
    <row r="11" spans="1:14" x14ac:dyDescent="0.2">
      <c r="N11" s="15"/>
    </row>
    <row r="12" spans="1:14" x14ac:dyDescent="0.2">
      <c r="N12" s="15"/>
    </row>
    <row r="13" spans="1:14" x14ac:dyDescent="0.2">
      <c r="N13" s="15"/>
    </row>
    <row r="14" spans="1:14" x14ac:dyDescent="0.2">
      <c r="N14" s="15"/>
    </row>
    <row r="15" spans="1:14" x14ac:dyDescent="0.2">
      <c r="A15" s="55"/>
      <c r="N15" s="15"/>
    </row>
    <row r="16" spans="1:14" x14ac:dyDescent="0.2">
      <c r="A16" s="55"/>
      <c r="N16" s="15"/>
    </row>
    <row r="17" spans="1:14" x14ac:dyDescent="0.2">
      <c r="N17" s="15"/>
    </row>
    <row r="18" spans="1:14" x14ac:dyDescent="0.2">
      <c r="A18" s="287"/>
      <c r="N18" s="15"/>
    </row>
    <row r="19" spans="1:14" x14ac:dyDescent="0.2">
      <c r="N19" s="15"/>
    </row>
    <row r="20" spans="1:14" x14ac:dyDescent="0.2">
      <c r="N20" s="15"/>
    </row>
    <row r="21" spans="1:14" x14ac:dyDescent="0.2">
      <c r="N21" s="15"/>
    </row>
    <row r="22" spans="1:14" x14ac:dyDescent="0.2">
      <c r="N22" s="15"/>
    </row>
    <row r="23" spans="1:14" x14ac:dyDescent="0.2">
      <c r="N23" s="15"/>
    </row>
    <row r="25" spans="1:14" x14ac:dyDescent="0.2">
      <c r="A25" s="324" t="s">
        <v>130</v>
      </c>
      <c r="B25" s="324"/>
    </row>
    <row r="86" spans="13:16" x14ac:dyDescent="0.2">
      <c r="M86" s="55">
        <v>60</v>
      </c>
      <c r="N86" s="55">
        <v>60</v>
      </c>
      <c r="O86" s="55">
        <v>60</v>
      </c>
      <c r="P86" s="55">
        <v>60</v>
      </c>
    </row>
  </sheetData>
  <mergeCells count="1">
    <mergeCell ref="A25:B25"/>
  </mergeCells>
  <hyperlinks>
    <hyperlink ref="A25:B25" location="CONTENTS!A1" display="Back to Contents" xr:uid="{5210FA0B-1B61-48C9-B471-0EABD145D2F0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63efc56d1bcc020298aa1a259b123e13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3482ffbf316bf0dc9b519e21d2df7dd1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FF4317-743F-45BF-A825-998EBC778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B284BA-2C12-4872-8FD6-DBD09F1C88F0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customXml/itemProps3.xml><?xml version="1.0" encoding="utf-8"?>
<ds:datastoreItem xmlns:ds="http://schemas.openxmlformats.org/officeDocument/2006/customXml" ds:itemID="{CCD14BA5-DEEF-4F2E-98CF-FFAC692F8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59</vt:i4>
      </vt:variant>
      <vt:variant>
        <vt:lpstr>Pojmenované oblasti</vt:lpstr>
      </vt:variant>
      <vt:variant>
        <vt:i4>1</vt:i4>
      </vt:variant>
    </vt:vector>
  </HeadingPairs>
  <TitlesOfParts>
    <vt:vector size="60" baseType="lpstr">
      <vt:lpstr>CONTENTS</vt:lpstr>
      <vt:lpstr>KEY FINDINGS</vt:lpstr>
      <vt:lpstr>C 1</vt:lpstr>
      <vt:lpstr>C 2</vt:lpstr>
      <vt:lpstr>C 3</vt:lpstr>
      <vt:lpstr>CHAPTER 1</vt:lpstr>
      <vt:lpstr>C 1.1.1</vt:lpstr>
      <vt:lpstr>C 1.1.2</vt:lpstr>
      <vt:lpstr>C 1.1.3</vt:lpstr>
      <vt:lpstr>T B1.1.1</vt:lpstr>
      <vt:lpstr>C 1.1.4</vt:lpstr>
      <vt:lpstr>C 1.1.5</vt:lpstr>
      <vt:lpstr>C 1.1.6</vt:lpstr>
      <vt:lpstr>C 1.1.7</vt:lpstr>
      <vt:lpstr>T 1.2.1</vt:lpstr>
      <vt:lpstr>CHAPTER 2</vt:lpstr>
      <vt:lpstr>C 2.1.1</vt:lpstr>
      <vt:lpstr>C B2.1.1</vt:lpstr>
      <vt:lpstr>C B2.1.2</vt:lpstr>
      <vt:lpstr>T 2.2.1</vt:lpstr>
      <vt:lpstr>C B2.2.1</vt:lpstr>
      <vt:lpstr>C B2.2.2</vt:lpstr>
      <vt:lpstr>C B2.2.3</vt:lpstr>
      <vt:lpstr>T 2.3.1</vt:lpstr>
      <vt:lpstr>CHAPTER 3</vt:lpstr>
      <vt:lpstr>C 3.1.1</vt:lpstr>
      <vt:lpstr>C 3.1.2</vt:lpstr>
      <vt:lpstr>C 3.1.3</vt:lpstr>
      <vt:lpstr>C B3.1.1</vt:lpstr>
      <vt:lpstr>C B3.1.2</vt:lpstr>
      <vt:lpstr>C 3.1.4</vt:lpstr>
      <vt:lpstr>C 3.1.5</vt:lpstr>
      <vt:lpstr>C 3.1.6</vt:lpstr>
      <vt:lpstr>T 3.1.1</vt:lpstr>
      <vt:lpstr>C 3.2.1</vt:lpstr>
      <vt:lpstr>C 3.2.2</vt:lpstr>
      <vt:lpstr>C 3.3.1</vt:lpstr>
      <vt:lpstr>C 3.4.1</vt:lpstr>
      <vt:lpstr>T 3.5.1</vt:lpstr>
      <vt:lpstr>T 3.6.1</vt:lpstr>
      <vt:lpstr>CHAPTER 4</vt:lpstr>
      <vt:lpstr>C 4.1.1</vt:lpstr>
      <vt:lpstr>C 4.3.1</vt:lpstr>
      <vt:lpstr>T 4.3.1</vt:lpstr>
      <vt:lpstr>CHAPTER 5</vt:lpstr>
      <vt:lpstr>C 5.2.1</vt:lpstr>
      <vt:lpstr>C 5.3.1</vt:lpstr>
      <vt:lpstr>C 5.3.2</vt:lpstr>
      <vt:lpstr>T 5.4.1</vt:lpstr>
      <vt:lpstr>C 5.4.1</vt:lpstr>
      <vt:lpstr>C 5.5.1</vt:lpstr>
      <vt:lpstr>C 5.6.1</vt:lpstr>
      <vt:lpstr>C 5.6.2</vt:lpstr>
      <vt:lpstr>C 5.6.3</vt:lpstr>
      <vt:lpstr>C 5.6.4</vt:lpstr>
      <vt:lpstr>C 5.6.5</vt:lpstr>
      <vt:lpstr>C 5.6.6</vt:lpstr>
      <vt:lpstr>APPENDICES</vt:lpstr>
      <vt:lpstr>T D.1</vt:lpstr>
      <vt:lpstr>CONTENTS!_Toc8823553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2026-01-10T16:05:53Z</dcterms:created>
  <dcterms:modified xsi:type="dcterms:W3CDTF">2026-01-16T13:49:38Z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